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165" activeTab="0"/>
  </bookViews>
  <sheets>
    <sheet name="DAM" sheetId="1" r:id="rId1"/>
    <sheet name="__VBA__0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<sst xmlns="http://schemas.openxmlformats.org/spreadsheetml/2006/main" count="25" uniqueCount="19">
  <si>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ENTRADAS</t>
  </si>
  <si>
    <t>NATUREZA DA OPERAÇÃO</t>
  </si>
  <si>
    <t>VALOR CONTÁBIL</t>
  </si>
  <si>
    <t>VALORES FISCAIS DO ICMS</t>
  </si>
  <si>
    <t>BASE DE CÁLCULO</t>
  </si>
  <si>
    <t>ISENTAS OU NÃO TRIBUTADAS</t>
  </si>
  <si>
    <t>OUTRAS</t>
  </si>
  <si>
    <t>DO ESTADO</t>
  </si>
  <si>
    <t>SUBST. TRIB.</t>
  </si>
  <si>
    <t>DE OUTROS ESTADOS</t>
  </si>
  <si>
    <t>SAÍDAS</t>
  </si>
  <si>
    <t>PARA O ESTADO</t>
  </si>
  <si>
    <t>PARA OUTROS ESTADOS</t>
  </si>
  <si>
    <t>DEVOLUÇÃO</t>
  </si>
  <si>
    <t>PARA O EXTERIOR</t>
  </si>
  <si>
    <t>CRÉDITO DO IMPOSTO</t>
  </si>
  <si>
    <t>DÉBITO DO IMPOSTO</t>
  </si>
  <si>
    <t>APURAÇÃO DOS SALDOS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</si>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</sst>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\-??_);_(@_)"/>
  </numFmts>
  <fonts count="66">
    <font>
      <sz val="10"/>
      <name val="Arial"/>
      <family val="0"/>
    </font>
    <font>
      <sz val="7"/>
      <name val="Arial"/>
      <family val="0"/>
    </font>
    <font>
      <sz val="7"/>
      <name val="Times New Roman"/>
      <family val="1"/>
    </font>
    <font>
      <b/>
      <sz val="10"/>
      <color indexed="8"/>
      <name val="Arial"/>
      <family val="2"/>
    </font>
    <font>
      <sz val="8"/>
      <name val="Courier New"/>
      <family val="3"/>
    </font>
    <font>
      <b/>
      <sz val="10"/>
      <name val="Arial"/>
      <family val="2"/>
    </font>
    <font>
      <b/>
      <sz val="14"/>
      <name val="Courier New"/>
      <family val="3"/>
    </font>
    <font>
      <b/>
      <sz val="8"/>
      <name val="Courier New"/>
      <family val="3"/>
    </font>
    <font>
      <b/>
      <sz val="12"/>
      <name val="Arial"/>
      <family val="2"/>
    </font>
    <font>
      <b/>
      <sz val="6"/>
      <name val="Times New Roman"/>
      <family val="1"/>
    </font>
    <font>
      <b/>
      <sz val="7"/>
      <name val="Times New Roman"/>
      <family val="1"/>
    </font>
    <font>
      <b/>
      <sz val="5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10"/>
      <color indexed="8"/>
      <name val="Arial Narrow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6"/>
      <color indexed="8"/>
      <name val="Arial"/>
      <family val="0"/>
    </font>
    <font>
      <i/>
      <sz val="7"/>
      <color indexed="8"/>
      <name val="Arial"/>
      <family val="0"/>
    </font>
    <font>
      <sz val="5"/>
      <color indexed="8"/>
      <name val="Arial"/>
      <family val="0"/>
    </font>
    <font>
      <sz val="5"/>
      <color indexed="8"/>
      <name val="Arial Narrow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57" fillId="32" borderId="0" applyNumberFormat="0" applyBorder="0" applyAlignment="0" applyProtection="0"/>
    <xf numFmtId="0" fontId="58" fillId="21" borderId="5" applyNumberFormat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0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15" xfId="0" applyFont="1" applyFill="1" applyBorder="1" applyAlignment="1" applyProtection="1">
      <alignment horizontal="center"/>
      <protection locked="0"/>
    </xf>
    <xf numFmtId="0" fontId="11" fillId="34" borderId="11" xfId="0" applyFont="1" applyFill="1" applyBorder="1" applyAlignment="1">
      <alignment horizontal="center"/>
    </xf>
    <xf numFmtId="9" fontId="2" fillId="0" borderId="16" xfId="0" applyNumberFormat="1" applyFont="1" applyFill="1" applyBorder="1" applyAlignment="1">
      <alignment horizontal="center" vertical="center"/>
    </xf>
    <xf numFmtId="170" fontId="4" fillId="0" borderId="17" xfId="62" applyFont="1" applyFill="1" applyBorder="1" applyAlignment="1" applyProtection="1">
      <alignment horizontal="center"/>
      <protection/>
    </xf>
    <xf numFmtId="9" fontId="2" fillId="0" borderId="14" xfId="0" applyNumberFormat="1" applyFont="1" applyFill="1" applyBorder="1" applyAlignment="1">
      <alignment horizontal="center" vertical="center"/>
    </xf>
    <xf numFmtId="9" fontId="12" fillId="0" borderId="17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 wrapText="1"/>
    </xf>
    <xf numFmtId="170" fontId="4" fillId="0" borderId="17" xfId="62" applyFont="1" applyFill="1" applyBorder="1" applyAlignment="1" applyProtection="1">
      <alignment horizontal="center"/>
      <protection locked="0"/>
    </xf>
    <xf numFmtId="9" fontId="13" fillId="0" borderId="14" xfId="0" applyNumberFormat="1" applyFont="1" applyFill="1" applyBorder="1" applyAlignment="1">
      <alignment horizontal="center" vertical="center"/>
    </xf>
    <xf numFmtId="9" fontId="14" fillId="0" borderId="15" xfId="0" applyNumberFormat="1" applyFont="1" applyFill="1" applyBorder="1" applyAlignment="1">
      <alignment horizontal="center" vertical="center" wrapText="1"/>
    </xf>
    <xf numFmtId="170" fontId="7" fillId="0" borderId="17" xfId="62" applyFont="1" applyFill="1" applyBorder="1" applyAlignment="1" applyProtection="1">
      <alignment horizontal="center"/>
      <protection locked="0"/>
    </xf>
    <xf numFmtId="170" fontId="7" fillId="0" borderId="17" xfId="62" applyFont="1" applyFill="1" applyBorder="1" applyAlignment="1" applyProtection="1">
      <alignment horizontal="center"/>
      <protection/>
    </xf>
    <xf numFmtId="9" fontId="1" fillId="0" borderId="17" xfId="0" applyNumberFormat="1" applyFont="1" applyFill="1" applyBorder="1" applyAlignment="1">
      <alignment horizontal="center" vertical="center"/>
    </xf>
    <xf numFmtId="170" fontId="4" fillId="0" borderId="18" xfId="62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0" fontId="7" fillId="0" borderId="0" xfId="62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170" fontId="1" fillId="0" borderId="0" xfId="62" applyFont="1" applyFill="1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3" fontId="1" fillId="0" borderId="0" xfId="0" applyNumberFormat="1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24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49" fontId="7" fillId="33" borderId="2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8" fillId="34" borderId="17" xfId="0" applyFont="1" applyFill="1" applyBorder="1" applyAlignment="1">
      <alignment horizontal="center" vertical="center" textRotation="90"/>
    </xf>
    <xf numFmtId="0" fontId="9" fillId="34" borderId="17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 wrapText="1"/>
    </xf>
    <xf numFmtId="170" fontId="4" fillId="0" borderId="17" xfId="62" applyFont="1" applyFill="1" applyBorder="1" applyAlignment="1" applyProtection="1">
      <alignment horizontal="right"/>
      <protection/>
    </xf>
    <xf numFmtId="170" fontId="4" fillId="0" borderId="17" xfId="62" applyFont="1" applyFill="1" applyBorder="1" applyAlignment="1" applyProtection="1">
      <alignment horizontal="center"/>
      <protection/>
    </xf>
    <xf numFmtId="170" fontId="4" fillId="0" borderId="17" xfId="62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0" fontId="4" fillId="0" borderId="18" xfId="62" applyFon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170" fontId="7" fillId="0" borderId="17" xfId="62" applyFont="1" applyFill="1" applyBorder="1" applyAlignment="1" applyProtection="1">
      <alignment horizontal="center"/>
      <protection locked="0"/>
    </xf>
    <xf numFmtId="170" fontId="7" fillId="0" borderId="0" xfId="62" applyFont="1" applyFill="1" applyBorder="1" applyAlignment="1" applyProtection="1">
      <alignment horizontal="center"/>
      <protection locked="0"/>
    </xf>
    <xf numFmtId="0" fontId="10" fillId="34" borderId="17" xfId="0" applyFont="1" applyFill="1" applyBorder="1" applyAlignment="1">
      <alignment horizontal="center" vertical="center"/>
    </xf>
    <xf numFmtId="170" fontId="4" fillId="0" borderId="24" xfId="62" applyFont="1" applyFill="1" applyBorder="1" applyAlignment="1" applyProtection="1">
      <alignment horizontal="center"/>
      <protection locked="0"/>
    </xf>
    <xf numFmtId="170" fontId="7" fillId="0" borderId="17" xfId="62" applyFont="1" applyFill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170" fontId="7" fillId="0" borderId="26" xfId="62" applyFont="1" applyFill="1" applyBorder="1" applyAlignment="1" applyProtection="1">
      <alignment horizontal="center"/>
      <protection/>
    </xf>
    <xf numFmtId="170" fontId="7" fillId="0" borderId="27" xfId="62" applyFont="1" applyFill="1" applyBorder="1" applyAlignment="1" applyProtection="1">
      <alignment horizontal="center"/>
      <protection/>
    </xf>
    <xf numFmtId="170" fontId="1" fillId="0" borderId="0" xfId="62" applyFont="1" applyFill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27</xdr:row>
      <xdr:rowOff>9525</xdr:rowOff>
    </xdr:from>
    <xdr:to>
      <xdr:col>13</xdr:col>
      <xdr:colOff>180975</xdr:colOff>
      <xdr:row>27</xdr:row>
      <xdr:rowOff>123825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5724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83</a:t>
          </a:r>
        </a:p>
      </xdr:txBody>
    </xdr:sp>
    <xdr:clientData/>
  </xdr:twoCellAnchor>
  <xdr:twoCellAnchor>
    <xdr:from>
      <xdr:col>13</xdr:col>
      <xdr:colOff>9525</xdr:colOff>
      <xdr:row>22</xdr:row>
      <xdr:rowOff>9525</xdr:rowOff>
    </xdr:from>
    <xdr:to>
      <xdr:col>13</xdr:col>
      <xdr:colOff>180975</xdr:colOff>
      <xdr:row>22</xdr:row>
      <xdr:rowOff>123825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038725" y="4581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78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6</xdr:col>
      <xdr:colOff>180975</xdr:colOff>
      <xdr:row>25</xdr:row>
      <xdr:rowOff>123825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552700" y="5267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39</a:t>
          </a:r>
        </a:p>
      </xdr:txBody>
    </xdr:sp>
    <xdr:clientData/>
  </xdr:twoCellAnchor>
  <xdr:twoCellAnchor>
    <xdr:from>
      <xdr:col>9</xdr:col>
      <xdr:colOff>9525</xdr:colOff>
      <xdr:row>25</xdr:row>
      <xdr:rowOff>9525</xdr:rowOff>
    </xdr:from>
    <xdr:to>
      <xdr:col>9</xdr:col>
      <xdr:colOff>180975</xdr:colOff>
      <xdr:row>25</xdr:row>
      <xdr:rowOff>123825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29050" y="5267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1</xdr:col>
      <xdr:colOff>38100</xdr:colOff>
      <xdr:row>21</xdr:row>
      <xdr:rowOff>66675</xdr:rowOff>
    </xdr:from>
    <xdr:to>
      <xdr:col>2</xdr:col>
      <xdr:colOff>504825</xdr:colOff>
      <xdr:row>22</xdr:row>
      <xdr:rowOff>85725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23850" y="4410075"/>
          <a:ext cx="981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DO EXTERIOR</a:t>
          </a:r>
        </a:p>
      </xdr:txBody>
    </xdr:sp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428625</xdr:colOff>
      <xdr:row>3</xdr:row>
      <xdr:rowOff>200025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200"/>
          <a:ext cx="704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180975</xdr:colOff>
      <xdr:row>4</xdr:row>
      <xdr:rowOff>123825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9525" y="82867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0</xdr:col>
      <xdr:colOff>200025</xdr:colOff>
      <xdr:row>4</xdr:row>
      <xdr:rowOff>9525</xdr:rowOff>
    </xdr:from>
    <xdr:to>
      <xdr:col>3</xdr:col>
      <xdr:colOff>247650</xdr:colOff>
      <xdr:row>4</xdr:row>
      <xdr:rowOff>123825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00025" y="828675"/>
          <a:ext cx="1428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NOME OU RAZÃO SOCIAL</a:t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0</xdr:col>
      <xdr:colOff>180975</xdr:colOff>
      <xdr:row>5</xdr:row>
      <xdr:rowOff>123825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9525" y="11430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0</xdr:col>
      <xdr:colOff>200025</xdr:colOff>
      <xdr:row>5</xdr:row>
      <xdr:rowOff>0</xdr:rowOff>
    </xdr:from>
    <xdr:to>
      <xdr:col>7</xdr:col>
      <xdr:colOff>276225</xdr:colOff>
      <xdr:row>5</xdr:row>
      <xdr:rowOff>123825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200025" y="1133475"/>
          <a:ext cx="3048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ENDEREÇO COMPLETO</a:t>
          </a:r>
        </a:p>
      </xdr:txBody>
    </xdr:sp>
    <xdr:clientData/>
  </xdr:twoCellAnchor>
  <xdr:twoCellAnchor>
    <xdr:from>
      <xdr:col>11</xdr:col>
      <xdr:colOff>9525</xdr:colOff>
      <xdr:row>0</xdr:row>
      <xdr:rowOff>9525</xdr:rowOff>
    </xdr:from>
    <xdr:to>
      <xdr:col>11</xdr:col>
      <xdr:colOff>180975</xdr:colOff>
      <xdr:row>0</xdr:row>
      <xdr:rowOff>123825</xdr:rowOff>
    </xdr:to>
    <xdr:sp fLocksText="0">
      <xdr:nvSpPr>
        <xdr:cNvPr id="11" name="Text Box 11"/>
        <xdr:cNvSpPr txBox="1">
          <a:spLocks noChangeArrowheads="1"/>
        </xdr:cNvSpPr>
      </xdr:nvSpPr>
      <xdr:spPr>
        <a:xfrm>
          <a:off x="4095750" y="9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11</xdr:col>
      <xdr:colOff>200025</xdr:colOff>
      <xdr:row>0</xdr:row>
      <xdr:rowOff>9525</xdr:rowOff>
    </xdr:from>
    <xdr:to>
      <xdr:col>13</xdr:col>
      <xdr:colOff>1181100</xdr:colOff>
      <xdr:row>0</xdr:row>
      <xdr:rowOff>152400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4286250" y="9525"/>
          <a:ext cx="19240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CARIMBO PADRONOZADO EST. CAD/ICMS</a:t>
          </a:r>
        </a:p>
      </xdr:txBody>
    </xdr:sp>
    <xdr:clientData/>
  </xdr:twoCellAnchor>
  <xdr:twoCellAnchor>
    <xdr:from>
      <xdr:col>11</xdr:col>
      <xdr:colOff>9525</xdr:colOff>
      <xdr:row>7</xdr:row>
      <xdr:rowOff>9525</xdr:rowOff>
    </xdr:from>
    <xdr:to>
      <xdr:col>11</xdr:col>
      <xdr:colOff>180975</xdr:colOff>
      <xdr:row>7</xdr:row>
      <xdr:rowOff>123825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4095750" y="14954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04</a:t>
          </a:r>
        </a:p>
      </xdr:txBody>
    </xdr:sp>
    <xdr:clientData/>
  </xdr:twoCellAnchor>
  <xdr:twoCellAnchor>
    <xdr:from>
      <xdr:col>11</xdr:col>
      <xdr:colOff>257175</xdr:colOff>
      <xdr:row>7</xdr:row>
      <xdr:rowOff>9525</xdr:rowOff>
    </xdr:from>
    <xdr:to>
      <xdr:col>13</xdr:col>
      <xdr:colOff>752475</xdr:colOff>
      <xdr:row>7</xdr:row>
      <xdr:rowOff>133350</xdr:rowOff>
    </xdr:to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1495425"/>
          <a:ext cx="14382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PERÍODO DE REFERÊNCIA</a:t>
          </a:r>
        </a:p>
      </xdr:txBody>
    </xdr:sp>
    <xdr:clientData/>
  </xdr:twoCellAnchor>
  <xdr:twoCellAnchor>
    <xdr:from>
      <xdr:col>11</xdr:col>
      <xdr:colOff>9525</xdr:colOff>
      <xdr:row>7</xdr:row>
      <xdr:rowOff>161925</xdr:rowOff>
    </xdr:from>
    <xdr:to>
      <xdr:col>13</xdr:col>
      <xdr:colOff>1209675</xdr:colOff>
      <xdr:row>8</xdr:row>
      <xdr:rowOff>47625</xdr:rowOff>
    </xdr:to>
    <xdr:sp fLocksText="0">
      <xdr:nvSpPr>
        <xdr:cNvPr id="15" name="Text Box 15"/>
        <xdr:cNvSpPr txBox="1">
          <a:spLocks noChangeArrowheads="1"/>
        </xdr:cNvSpPr>
      </xdr:nvSpPr>
      <xdr:spPr>
        <a:xfrm>
          <a:off x="4095750" y="1647825"/>
          <a:ext cx="214312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9525</xdr:rowOff>
    </xdr:from>
    <xdr:to>
      <xdr:col>3</xdr:col>
      <xdr:colOff>180975</xdr:colOff>
      <xdr:row>16</xdr:row>
      <xdr:rowOff>123825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1390650" y="3209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09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3</xdr:col>
      <xdr:colOff>180975</xdr:colOff>
      <xdr:row>22</xdr:row>
      <xdr:rowOff>123825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1390650" y="4581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9525</xdr:colOff>
      <xdr:row>25</xdr:row>
      <xdr:rowOff>9525</xdr:rowOff>
    </xdr:from>
    <xdr:to>
      <xdr:col>3</xdr:col>
      <xdr:colOff>180975</xdr:colOff>
      <xdr:row>25</xdr:row>
      <xdr:rowOff>123825</xdr:rowOff>
    </xdr:to>
    <xdr:sp fLocksText="0">
      <xdr:nvSpPr>
        <xdr:cNvPr id="18" name="Text Box 18"/>
        <xdr:cNvSpPr txBox="1">
          <a:spLocks noChangeArrowheads="1"/>
        </xdr:cNvSpPr>
      </xdr:nvSpPr>
      <xdr:spPr>
        <a:xfrm>
          <a:off x="1390650" y="5267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9525</xdr:colOff>
      <xdr:row>27</xdr:row>
      <xdr:rowOff>9525</xdr:rowOff>
    </xdr:from>
    <xdr:to>
      <xdr:col>3</xdr:col>
      <xdr:colOff>180975</xdr:colOff>
      <xdr:row>27</xdr:row>
      <xdr:rowOff>123825</xdr:rowOff>
    </xdr:to>
    <xdr:sp fLocksText="0">
      <xdr:nvSpPr>
        <xdr:cNvPr id="19" name="Text Box 19"/>
        <xdr:cNvSpPr txBox="1">
          <a:spLocks noChangeArrowheads="1"/>
        </xdr:cNvSpPr>
      </xdr:nvSpPr>
      <xdr:spPr>
        <a:xfrm>
          <a:off x="1390650" y="5724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6</xdr:col>
      <xdr:colOff>9525</xdr:colOff>
      <xdr:row>16</xdr:row>
      <xdr:rowOff>9525</xdr:rowOff>
    </xdr:from>
    <xdr:to>
      <xdr:col>6</xdr:col>
      <xdr:colOff>180975</xdr:colOff>
      <xdr:row>16</xdr:row>
      <xdr:rowOff>123825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2552700" y="3209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9525</xdr:colOff>
      <xdr:row>22</xdr:row>
      <xdr:rowOff>9525</xdr:rowOff>
    </xdr:from>
    <xdr:to>
      <xdr:col>6</xdr:col>
      <xdr:colOff>180975</xdr:colOff>
      <xdr:row>22</xdr:row>
      <xdr:rowOff>123825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2552700" y="4581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6</xdr:col>
      <xdr:colOff>180975</xdr:colOff>
      <xdr:row>27</xdr:row>
      <xdr:rowOff>123825</xdr:rowOff>
    </xdr:to>
    <xdr:sp fLocksText="0">
      <xdr:nvSpPr>
        <xdr:cNvPr id="22" name="Text Box 22"/>
        <xdr:cNvSpPr txBox="1">
          <a:spLocks noChangeArrowheads="1"/>
        </xdr:cNvSpPr>
      </xdr:nvSpPr>
      <xdr:spPr>
        <a:xfrm>
          <a:off x="2552700" y="5724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41</a:t>
          </a:r>
        </a:p>
      </xdr:txBody>
    </xdr:sp>
    <xdr:clientData/>
  </xdr:twoCellAnchor>
  <xdr:twoCellAnchor>
    <xdr:from>
      <xdr:col>9</xdr:col>
      <xdr:colOff>9525</xdr:colOff>
      <xdr:row>16</xdr:row>
      <xdr:rowOff>9525</xdr:rowOff>
    </xdr:from>
    <xdr:to>
      <xdr:col>9</xdr:col>
      <xdr:colOff>180975</xdr:colOff>
      <xdr:row>16</xdr:row>
      <xdr:rowOff>123825</xdr:rowOff>
    </xdr:to>
    <xdr:sp fLocksText="0">
      <xdr:nvSpPr>
        <xdr:cNvPr id="23" name="Text Box 23"/>
        <xdr:cNvSpPr txBox="1">
          <a:spLocks noChangeArrowheads="1"/>
        </xdr:cNvSpPr>
      </xdr:nvSpPr>
      <xdr:spPr>
        <a:xfrm>
          <a:off x="3829050" y="3209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51</a:t>
          </a:r>
        </a:p>
      </xdr:txBody>
    </xdr:sp>
    <xdr:clientData/>
  </xdr:twoCellAnchor>
  <xdr:twoCellAnchor>
    <xdr:from>
      <xdr:col>9</xdr:col>
      <xdr:colOff>9525</xdr:colOff>
      <xdr:row>22</xdr:row>
      <xdr:rowOff>9525</xdr:rowOff>
    </xdr:from>
    <xdr:to>
      <xdr:col>9</xdr:col>
      <xdr:colOff>180975</xdr:colOff>
      <xdr:row>22</xdr:row>
      <xdr:rowOff>123825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3829050" y="4581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57</a:t>
          </a:r>
        </a:p>
      </xdr:txBody>
    </xdr:sp>
    <xdr:clientData/>
  </xdr:twoCellAnchor>
  <xdr:twoCellAnchor>
    <xdr:from>
      <xdr:col>9</xdr:col>
      <xdr:colOff>9525</xdr:colOff>
      <xdr:row>27</xdr:row>
      <xdr:rowOff>9525</xdr:rowOff>
    </xdr:from>
    <xdr:to>
      <xdr:col>9</xdr:col>
      <xdr:colOff>180975</xdr:colOff>
      <xdr:row>27</xdr:row>
      <xdr:rowOff>123825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3829050" y="5724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62</a:t>
          </a:r>
        </a:p>
      </xdr:txBody>
    </xdr:sp>
    <xdr:clientData/>
  </xdr:twoCellAnchor>
  <xdr:twoCellAnchor>
    <xdr:from>
      <xdr:col>13</xdr:col>
      <xdr:colOff>9525</xdr:colOff>
      <xdr:row>16</xdr:row>
      <xdr:rowOff>9525</xdr:rowOff>
    </xdr:from>
    <xdr:to>
      <xdr:col>13</xdr:col>
      <xdr:colOff>180975</xdr:colOff>
      <xdr:row>16</xdr:row>
      <xdr:rowOff>123825</xdr:rowOff>
    </xdr:to>
    <xdr:sp fLocksText="0">
      <xdr:nvSpPr>
        <xdr:cNvPr id="26" name="Text Box 26"/>
        <xdr:cNvSpPr txBox="1">
          <a:spLocks noChangeArrowheads="1"/>
        </xdr:cNvSpPr>
      </xdr:nvSpPr>
      <xdr:spPr>
        <a:xfrm>
          <a:off x="5038725" y="3209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72</a:t>
          </a:r>
        </a:p>
      </xdr:txBody>
    </xdr:sp>
    <xdr:clientData/>
  </xdr:twoCellAnchor>
  <xdr:twoCellAnchor>
    <xdr:from>
      <xdr:col>13</xdr:col>
      <xdr:colOff>9525</xdr:colOff>
      <xdr:row>25</xdr:row>
      <xdr:rowOff>9525</xdr:rowOff>
    </xdr:from>
    <xdr:to>
      <xdr:col>13</xdr:col>
      <xdr:colOff>180975</xdr:colOff>
      <xdr:row>25</xdr:row>
      <xdr:rowOff>123825</xdr:rowOff>
    </xdr:to>
    <xdr:sp fLocksText="0">
      <xdr:nvSpPr>
        <xdr:cNvPr id="27" name="Text Box 27"/>
        <xdr:cNvSpPr txBox="1">
          <a:spLocks noChangeArrowheads="1"/>
        </xdr:cNvSpPr>
      </xdr:nvSpPr>
      <xdr:spPr>
        <a:xfrm>
          <a:off x="5038725" y="5267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81</a:t>
          </a:r>
        </a:p>
      </xdr:txBody>
    </xdr:sp>
    <xdr:clientData/>
  </xdr:twoCellAnchor>
  <xdr:twoCellAnchor>
    <xdr:from>
      <xdr:col>1</xdr:col>
      <xdr:colOff>66675</xdr:colOff>
      <xdr:row>22</xdr:row>
      <xdr:rowOff>47625</xdr:rowOff>
    </xdr:from>
    <xdr:to>
      <xdr:col>2</xdr:col>
      <xdr:colOff>533400</xdr:colOff>
      <xdr:row>22</xdr:row>
      <xdr:rowOff>171450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352425" y="4619625"/>
          <a:ext cx="981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TOTAIS</a:t>
          </a:r>
        </a:p>
      </xdr:txBody>
    </xdr:sp>
    <xdr:clientData/>
  </xdr:twoCellAnchor>
  <xdr:twoCellAnchor>
    <xdr:from>
      <xdr:col>1</xdr:col>
      <xdr:colOff>66675</xdr:colOff>
      <xdr:row>32</xdr:row>
      <xdr:rowOff>57150</xdr:rowOff>
    </xdr:from>
    <xdr:to>
      <xdr:col>2</xdr:col>
      <xdr:colOff>533400</xdr:colOff>
      <xdr:row>32</xdr:row>
      <xdr:rowOff>180975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352425" y="6915150"/>
          <a:ext cx="9810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</a:rPr>
            <a:t>TOTAIS</a:t>
          </a:r>
        </a:p>
      </xdr:txBody>
    </xdr:sp>
    <xdr:clientData/>
  </xdr:twoCellAnchor>
  <xdr:twoCellAnchor>
    <xdr:from>
      <xdr:col>1</xdr:col>
      <xdr:colOff>409575</xdr:colOff>
      <xdr:row>0</xdr:row>
      <xdr:rowOff>123825</xdr:rowOff>
    </xdr:from>
    <xdr:to>
      <xdr:col>9</xdr:col>
      <xdr:colOff>171450</xdr:colOff>
      <xdr:row>3</xdr:row>
      <xdr:rowOff>171450</xdr:rowOff>
    </xdr:to>
    <xdr:sp fLocksText="0">
      <xdr:nvSpPr>
        <xdr:cNvPr id="30" name="Text Box 30"/>
        <xdr:cNvSpPr txBox="1">
          <a:spLocks noChangeArrowheads="1"/>
        </xdr:cNvSpPr>
      </xdr:nvSpPr>
      <xdr:spPr>
        <a:xfrm>
          <a:off x="695325" y="123825"/>
          <a:ext cx="3295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GOVERNO DO ESTADO DO ACRE
</a:t>
          </a:r>
          <a:r>
            <a:rPr lang="en-US" cap="none" sz="10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SECRETARIA DE ESTADO DE FAZENDA E GESTÃO PÚBLICA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DEMONSTRATIVO DA APURAÇÃO MENSAL -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DAM</a:t>
          </a:r>
        </a:p>
      </xdr:txBody>
    </xdr:sp>
    <xdr:clientData/>
  </xdr:twoCellAnchor>
  <xdr:twoCellAnchor>
    <xdr:from>
      <xdr:col>5</xdr:col>
      <xdr:colOff>66675</xdr:colOff>
      <xdr:row>45</xdr:row>
      <xdr:rowOff>0</xdr:rowOff>
    </xdr:from>
    <xdr:to>
      <xdr:col>13</xdr:col>
      <xdr:colOff>1152525</xdr:colOff>
      <xdr:row>45</xdr:row>
      <xdr:rowOff>38100</xdr:rowOff>
    </xdr:to>
    <xdr:sp fLocksText="0">
      <xdr:nvSpPr>
        <xdr:cNvPr id="31" name="Text Box 31"/>
        <xdr:cNvSpPr txBox="1">
          <a:spLocks noChangeArrowheads="1"/>
        </xdr:cNvSpPr>
      </xdr:nvSpPr>
      <xdr:spPr>
        <a:xfrm>
          <a:off x="2019300" y="9486900"/>
          <a:ext cx="41624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___/____/______                    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DATA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ASSINATURA</a:t>
          </a:r>
        </a:p>
      </xdr:txBody>
    </xdr:sp>
    <xdr:clientData/>
  </xdr:twoCellAnchor>
  <xdr:twoCellAnchor>
    <xdr:from>
      <xdr:col>13</xdr:col>
      <xdr:colOff>9525</xdr:colOff>
      <xdr:row>17</xdr:row>
      <xdr:rowOff>9525</xdr:rowOff>
    </xdr:from>
    <xdr:to>
      <xdr:col>13</xdr:col>
      <xdr:colOff>180975</xdr:colOff>
      <xdr:row>17</xdr:row>
      <xdr:rowOff>123825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5038725" y="3438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73</a:t>
          </a:r>
        </a:p>
      </xdr:txBody>
    </xdr:sp>
    <xdr:clientData/>
  </xdr:twoCellAnchor>
  <xdr:twoCellAnchor>
    <xdr:from>
      <xdr:col>3</xdr:col>
      <xdr:colOff>9525</xdr:colOff>
      <xdr:row>17</xdr:row>
      <xdr:rowOff>9525</xdr:rowOff>
    </xdr:from>
    <xdr:to>
      <xdr:col>3</xdr:col>
      <xdr:colOff>180975</xdr:colOff>
      <xdr:row>17</xdr:row>
      <xdr:rowOff>123825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1390650" y="3438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6</xdr:col>
      <xdr:colOff>180975</xdr:colOff>
      <xdr:row>17</xdr:row>
      <xdr:rowOff>123825</xdr:rowOff>
    </xdr:to>
    <xdr:sp fLocksText="0">
      <xdr:nvSpPr>
        <xdr:cNvPr id="34" name="Text Box 34"/>
        <xdr:cNvSpPr txBox="1">
          <a:spLocks noChangeArrowheads="1"/>
        </xdr:cNvSpPr>
      </xdr:nvSpPr>
      <xdr:spPr>
        <a:xfrm>
          <a:off x="2552700" y="3438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180975</xdr:colOff>
      <xdr:row>17</xdr:row>
      <xdr:rowOff>123825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3829050" y="3438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52</a:t>
          </a:r>
        </a:p>
      </xdr:txBody>
    </xdr:sp>
    <xdr:clientData/>
  </xdr:twoCellAnchor>
  <xdr:twoCellAnchor>
    <xdr:from>
      <xdr:col>13</xdr:col>
      <xdr:colOff>9525</xdr:colOff>
      <xdr:row>21</xdr:row>
      <xdr:rowOff>9525</xdr:rowOff>
    </xdr:from>
    <xdr:to>
      <xdr:col>13</xdr:col>
      <xdr:colOff>180975</xdr:colOff>
      <xdr:row>21</xdr:row>
      <xdr:rowOff>123825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5038725" y="4352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77</a:t>
          </a:r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180975</xdr:colOff>
      <xdr:row>21</xdr:row>
      <xdr:rowOff>123825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1390650" y="4352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6</xdr:col>
      <xdr:colOff>180975</xdr:colOff>
      <xdr:row>21</xdr:row>
      <xdr:rowOff>123825</xdr:rowOff>
    </xdr:to>
    <xdr:sp fLocksText="0">
      <xdr:nvSpPr>
        <xdr:cNvPr id="38" name="Text Box 38"/>
        <xdr:cNvSpPr txBox="1">
          <a:spLocks noChangeArrowheads="1"/>
        </xdr:cNvSpPr>
      </xdr:nvSpPr>
      <xdr:spPr>
        <a:xfrm>
          <a:off x="2552700" y="4352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9</xdr:col>
      <xdr:colOff>9525</xdr:colOff>
      <xdr:row>21</xdr:row>
      <xdr:rowOff>9525</xdr:rowOff>
    </xdr:from>
    <xdr:to>
      <xdr:col>9</xdr:col>
      <xdr:colOff>180975</xdr:colOff>
      <xdr:row>21</xdr:row>
      <xdr:rowOff>123825</xdr:rowOff>
    </xdr:to>
    <xdr:sp fLocksText="0">
      <xdr:nvSpPr>
        <xdr:cNvPr id="39" name="Text Box 39"/>
        <xdr:cNvSpPr txBox="1">
          <a:spLocks noChangeArrowheads="1"/>
        </xdr:cNvSpPr>
      </xdr:nvSpPr>
      <xdr:spPr>
        <a:xfrm>
          <a:off x="3829050" y="4352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56</a:t>
          </a:r>
        </a:p>
      </xdr:txBody>
    </xdr:sp>
    <xdr:clientData/>
  </xdr:twoCellAnchor>
  <xdr:twoCellAnchor>
    <xdr:from>
      <xdr:col>13</xdr:col>
      <xdr:colOff>9525</xdr:colOff>
      <xdr:row>28</xdr:row>
      <xdr:rowOff>9525</xdr:rowOff>
    </xdr:from>
    <xdr:to>
      <xdr:col>13</xdr:col>
      <xdr:colOff>180975</xdr:colOff>
      <xdr:row>28</xdr:row>
      <xdr:rowOff>123825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5038725" y="5953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3</xdr:col>
      <xdr:colOff>9525</xdr:colOff>
      <xdr:row>28</xdr:row>
      <xdr:rowOff>9525</xdr:rowOff>
    </xdr:from>
    <xdr:to>
      <xdr:col>3</xdr:col>
      <xdr:colOff>180975</xdr:colOff>
      <xdr:row>28</xdr:row>
      <xdr:rowOff>123825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1390650" y="5953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9525</xdr:colOff>
      <xdr:row>28</xdr:row>
      <xdr:rowOff>9525</xdr:rowOff>
    </xdr:from>
    <xdr:to>
      <xdr:col>6</xdr:col>
      <xdr:colOff>180975</xdr:colOff>
      <xdr:row>28</xdr:row>
      <xdr:rowOff>123825</xdr:rowOff>
    </xdr:to>
    <xdr:sp fLocksText="0">
      <xdr:nvSpPr>
        <xdr:cNvPr id="42" name="Text Box 42"/>
        <xdr:cNvSpPr txBox="1">
          <a:spLocks noChangeArrowheads="1"/>
        </xdr:cNvSpPr>
      </xdr:nvSpPr>
      <xdr:spPr>
        <a:xfrm>
          <a:off x="2552700" y="5953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9</xdr:col>
      <xdr:colOff>9525</xdr:colOff>
      <xdr:row>28</xdr:row>
      <xdr:rowOff>9525</xdr:rowOff>
    </xdr:from>
    <xdr:to>
      <xdr:col>9</xdr:col>
      <xdr:colOff>180975</xdr:colOff>
      <xdr:row>28</xdr:row>
      <xdr:rowOff>123825</xdr:rowOff>
    </xdr:to>
    <xdr:sp fLocksText="0">
      <xdr:nvSpPr>
        <xdr:cNvPr id="43" name="Text Box 43"/>
        <xdr:cNvSpPr txBox="1">
          <a:spLocks noChangeArrowheads="1"/>
        </xdr:cNvSpPr>
      </xdr:nvSpPr>
      <xdr:spPr>
        <a:xfrm>
          <a:off x="3829050" y="5953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63</a:t>
          </a:r>
        </a:p>
      </xdr:txBody>
    </xdr:sp>
    <xdr:clientData/>
  </xdr:twoCellAnchor>
  <xdr:twoCellAnchor>
    <xdr:from>
      <xdr:col>13</xdr:col>
      <xdr:colOff>9525</xdr:colOff>
      <xdr:row>29</xdr:row>
      <xdr:rowOff>9525</xdr:rowOff>
    </xdr:from>
    <xdr:to>
      <xdr:col>13</xdr:col>
      <xdr:colOff>180975</xdr:colOff>
      <xdr:row>29</xdr:row>
      <xdr:rowOff>123825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5038725" y="6181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3</xdr:col>
      <xdr:colOff>9525</xdr:colOff>
      <xdr:row>29</xdr:row>
      <xdr:rowOff>9525</xdr:rowOff>
    </xdr:from>
    <xdr:to>
      <xdr:col>3</xdr:col>
      <xdr:colOff>180975</xdr:colOff>
      <xdr:row>29</xdr:row>
      <xdr:rowOff>123825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1390650" y="6181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6</xdr:col>
      <xdr:colOff>180975</xdr:colOff>
      <xdr:row>29</xdr:row>
      <xdr:rowOff>123825</xdr:rowOff>
    </xdr:to>
    <xdr:sp fLocksText="0">
      <xdr:nvSpPr>
        <xdr:cNvPr id="46" name="Text Box 46"/>
        <xdr:cNvSpPr txBox="1">
          <a:spLocks noChangeArrowheads="1"/>
        </xdr:cNvSpPr>
      </xdr:nvSpPr>
      <xdr:spPr>
        <a:xfrm>
          <a:off x="2552700" y="6181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43</a:t>
          </a:r>
        </a:p>
      </xdr:txBody>
    </xdr:sp>
    <xdr:clientData/>
  </xdr:twoCellAnchor>
  <xdr:twoCellAnchor>
    <xdr:from>
      <xdr:col>9</xdr:col>
      <xdr:colOff>9525</xdr:colOff>
      <xdr:row>29</xdr:row>
      <xdr:rowOff>9525</xdr:rowOff>
    </xdr:from>
    <xdr:to>
      <xdr:col>9</xdr:col>
      <xdr:colOff>180975</xdr:colOff>
      <xdr:row>29</xdr:row>
      <xdr:rowOff>123825</xdr:rowOff>
    </xdr:to>
    <xdr:sp fLocksText="0">
      <xdr:nvSpPr>
        <xdr:cNvPr id="47" name="Text Box 47"/>
        <xdr:cNvSpPr txBox="1">
          <a:spLocks noChangeArrowheads="1"/>
        </xdr:cNvSpPr>
      </xdr:nvSpPr>
      <xdr:spPr>
        <a:xfrm>
          <a:off x="3829050" y="6181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64</a:t>
          </a:r>
        </a:p>
      </xdr:txBody>
    </xdr:sp>
    <xdr:clientData/>
  </xdr:twoCellAnchor>
  <xdr:twoCellAnchor>
    <xdr:from>
      <xdr:col>7</xdr:col>
      <xdr:colOff>9525</xdr:colOff>
      <xdr:row>39</xdr:row>
      <xdr:rowOff>9525</xdr:rowOff>
    </xdr:from>
    <xdr:to>
      <xdr:col>7</xdr:col>
      <xdr:colOff>180975</xdr:colOff>
      <xdr:row>39</xdr:row>
      <xdr:rowOff>123825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2981325" y="83439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99</a:t>
          </a:r>
        </a:p>
      </xdr:txBody>
    </xdr:sp>
    <xdr:clientData/>
  </xdr:twoCellAnchor>
  <xdr:twoCellAnchor>
    <xdr:from>
      <xdr:col>7</xdr:col>
      <xdr:colOff>9525</xdr:colOff>
      <xdr:row>38</xdr:row>
      <xdr:rowOff>9525</xdr:rowOff>
    </xdr:from>
    <xdr:to>
      <xdr:col>7</xdr:col>
      <xdr:colOff>180975</xdr:colOff>
      <xdr:row>38</xdr:row>
      <xdr:rowOff>123825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2981325" y="81153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98</a:t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7</xdr:col>
      <xdr:colOff>180975</xdr:colOff>
      <xdr:row>37</xdr:row>
      <xdr:rowOff>123825</xdr:rowOff>
    </xdr:to>
    <xdr:sp fLocksText="0">
      <xdr:nvSpPr>
        <xdr:cNvPr id="50" name="Text Box 50"/>
        <xdr:cNvSpPr txBox="1">
          <a:spLocks noChangeArrowheads="1"/>
        </xdr:cNvSpPr>
      </xdr:nvSpPr>
      <xdr:spPr>
        <a:xfrm>
          <a:off x="2981325" y="78867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97</a:t>
          </a:r>
        </a:p>
      </xdr:txBody>
    </xdr:sp>
    <xdr:clientData/>
  </xdr:twoCellAnchor>
  <xdr:twoCellAnchor>
    <xdr:from>
      <xdr:col>7</xdr:col>
      <xdr:colOff>9525</xdr:colOff>
      <xdr:row>36</xdr:row>
      <xdr:rowOff>9525</xdr:rowOff>
    </xdr:from>
    <xdr:to>
      <xdr:col>7</xdr:col>
      <xdr:colOff>180975</xdr:colOff>
      <xdr:row>36</xdr:row>
      <xdr:rowOff>123825</xdr:rowOff>
    </xdr:to>
    <xdr:sp fLocksText="0">
      <xdr:nvSpPr>
        <xdr:cNvPr id="51" name="Text Box 51"/>
        <xdr:cNvSpPr txBox="1">
          <a:spLocks noChangeArrowheads="1"/>
        </xdr:cNvSpPr>
      </xdr:nvSpPr>
      <xdr:spPr>
        <a:xfrm>
          <a:off x="2981325" y="76581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96</a:t>
          </a:r>
        </a:p>
      </xdr:txBody>
    </xdr:sp>
    <xdr:clientData/>
  </xdr:twoCellAnchor>
  <xdr:twoCellAnchor>
    <xdr:from>
      <xdr:col>7</xdr:col>
      <xdr:colOff>9525</xdr:colOff>
      <xdr:row>35</xdr:row>
      <xdr:rowOff>9525</xdr:rowOff>
    </xdr:from>
    <xdr:to>
      <xdr:col>7</xdr:col>
      <xdr:colOff>180975</xdr:colOff>
      <xdr:row>35</xdr:row>
      <xdr:rowOff>123825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2981325" y="74295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95</a:t>
          </a:r>
        </a:p>
      </xdr:txBody>
    </xdr:sp>
    <xdr:clientData/>
  </xdr:twoCellAnchor>
  <xdr:twoCellAnchor>
    <xdr:from>
      <xdr:col>0</xdr:col>
      <xdr:colOff>0</xdr:colOff>
      <xdr:row>35</xdr:row>
      <xdr:rowOff>9525</xdr:rowOff>
    </xdr:from>
    <xdr:to>
      <xdr:col>2</xdr:col>
      <xdr:colOff>0</xdr:colOff>
      <xdr:row>36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0" y="742950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ENTRADAS COM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CRÉDITO</a:t>
          </a:r>
        </a:p>
      </xdr:txBody>
    </xdr:sp>
    <xdr:clientData/>
  </xdr:twoCellAnchor>
  <xdr:twoCellAnchor>
    <xdr:from>
      <xdr:col>0</xdr:col>
      <xdr:colOff>0</xdr:colOff>
      <xdr:row>36</xdr:row>
      <xdr:rowOff>9525</xdr:rowOff>
    </xdr:from>
    <xdr:to>
      <xdr:col>2</xdr:col>
      <xdr:colOff>0</xdr:colOff>
      <xdr:row>37</xdr:row>
      <xdr:rowOff>28575</xdr:rowOff>
    </xdr:to>
    <xdr:sp fLocksText="0">
      <xdr:nvSpPr>
        <xdr:cNvPr id="54" name="Text Box 54"/>
        <xdr:cNvSpPr txBox="1">
          <a:spLocks noChangeArrowheads="1"/>
        </xdr:cNvSpPr>
      </xdr:nvSpPr>
      <xdr:spPr>
        <a:xfrm>
          <a:off x="0" y="76581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OUTROS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CRÉDITOS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2</xdr:col>
      <xdr:colOff>0</xdr:colOff>
      <xdr:row>38</xdr:row>
      <xdr:rowOff>28575</xdr:rowOff>
    </xdr:to>
    <xdr:sp fLocksText="0">
      <xdr:nvSpPr>
        <xdr:cNvPr id="55" name="Text Box 55"/>
        <xdr:cNvSpPr txBox="1">
          <a:spLocks noChangeArrowheads="1"/>
        </xdr:cNvSpPr>
      </xdr:nvSpPr>
      <xdr:spPr>
        <a:xfrm>
          <a:off x="0" y="78867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ESTORNO DE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DÉBITOS</a:t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2</xdr:col>
      <xdr:colOff>0</xdr:colOff>
      <xdr:row>39</xdr:row>
      <xdr:rowOff>28575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0" y="81153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SUB - TOTAL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89 + 90 + 91</a:t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2</xdr:col>
      <xdr:colOff>0</xdr:colOff>
      <xdr:row>40</xdr:row>
      <xdr:rowOff>28575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0" y="83439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SALDO CREDOR DO MÊS ANTERIOR</a:t>
          </a:r>
        </a:p>
      </xdr:txBody>
    </xdr:sp>
    <xdr:clientData/>
  </xdr:twoCellAnchor>
  <xdr:twoCellAnchor>
    <xdr:from>
      <xdr:col>0</xdr:col>
      <xdr:colOff>0</xdr:colOff>
      <xdr:row>40</xdr:row>
      <xdr:rowOff>9525</xdr:rowOff>
    </xdr:from>
    <xdr:to>
      <xdr:col>2</xdr:col>
      <xdr:colOff>0</xdr:colOff>
      <xdr:row>41</xdr:row>
      <xdr:rowOff>0</xdr:rowOff>
    </xdr:to>
    <xdr:sp fLocksText="0">
      <xdr:nvSpPr>
        <xdr:cNvPr id="58" name="Text Box 58"/>
        <xdr:cNvSpPr txBox="1">
          <a:spLocks noChangeArrowheads="1"/>
        </xdr:cNvSpPr>
      </xdr:nvSpPr>
      <xdr:spPr>
        <a:xfrm>
          <a:off x="0" y="857250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TOTAL DE CRÉDITO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92 + 93</a:t>
          </a:r>
        </a:p>
      </xdr:txBody>
    </xdr:sp>
    <xdr:clientData/>
  </xdr:twoCellAnchor>
  <xdr:twoCellAnchor>
    <xdr:from>
      <xdr:col>0</xdr:col>
      <xdr:colOff>0</xdr:colOff>
      <xdr:row>41</xdr:row>
      <xdr:rowOff>0</xdr:rowOff>
    </xdr:from>
    <xdr:to>
      <xdr:col>2</xdr:col>
      <xdr:colOff>0</xdr:colOff>
      <xdr:row>42</xdr:row>
      <xdr:rowOff>19050</xdr:rowOff>
    </xdr:to>
    <xdr:sp fLocksText="0">
      <xdr:nvSpPr>
        <xdr:cNvPr id="59" name="Text Box 59"/>
        <xdr:cNvSpPr txBox="1">
          <a:spLocks noChangeArrowheads="1"/>
        </xdr:cNvSpPr>
      </xdr:nvSpPr>
      <xdr:spPr>
        <a:xfrm>
          <a:off x="0" y="8801100"/>
          <a:ext cx="800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ENRADAS COM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CRÉDITO DO IMPOSTO</a:t>
          </a:r>
        </a:p>
      </xdr:txBody>
    </xdr:sp>
    <xdr:clientData/>
  </xdr:twoCellAnchor>
  <xdr:twoCellAnchor>
    <xdr:from>
      <xdr:col>2</xdr:col>
      <xdr:colOff>9525</xdr:colOff>
      <xdr:row>35</xdr:row>
      <xdr:rowOff>9525</xdr:rowOff>
    </xdr:from>
    <xdr:to>
      <xdr:col>2</xdr:col>
      <xdr:colOff>180975</xdr:colOff>
      <xdr:row>35</xdr:row>
      <xdr:rowOff>123825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809625" y="74295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89</a:t>
          </a:r>
        </a:p>
      </xdr:txBody>
    </xdr:sp>
    <xdr:clientData/>
  </xdr:twoCellAnchor>
  <xdr:twoCellAnchor>
    <xdr:from>
      <xdr:col>2</xdr:col>
      <xdr:colOff>9525</xdr:colOff>
      <xdr:row>36</xdr:row>
      <xdr:rowOff>9525</xdr:rowOff>
    </xdr:from>
    <xdr:to>
      <xdr:col>2</xdr:col>
      <xdr:colOff>180975</xdr:colOff>
      <xdr:row>36</xdr:row>
      <xdr:rowOff>123825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809625" y="76581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2</xdr:col>
      <xdr:colOff>9525</xdr:colOff>
      <xdr:row>37</xdr:row>
      <xdr:rowOff>9525</xdr:rowOff>
    </xdr:from>
    <xdr:to>
      <xdr:col>2</xdr:col>
      <xdr:colOff>180975</xdr:colOff>
      <xdr:row>37</xdr:row>
      <xdr:rowOff>123825</xdr:rowOff>
    </xdr:to>
    <xdr:sp fLocksText="0">
      <xdr:nvSpPr>
        <xdr:cNvPr id="62" name="Text Box 62"/>
        <xdr:cNvSpPr txBox="1">
          <a:spLocks noChangeArrowheads="1"/>
        </xdr:cNvSpPr>
      </xdr:nvSpPr>
      <xdr:spPr>
        <a:xfrm>
          <a:off x="809625" y="78867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91</a:t>
          </a:r>
        </a:p>
      </xdr:txBody>
    </xdr:sp>
    <xdr:clientData/>
  </xdr:twoCellAnchor>
  <xdr:twoCellAnchor>
    <xdr:from>
      <xdr:col>2</xdr:col>
      <xdr:colOff>9525</xdr:colOff>
      <xdr:row>38</xdr:row>
      <xdr:rowOff>9525</xdr:rowOff>
    </xdr:from>
    <xdr:to>
      <xdr:col>2</xdr:col>
      <xdr:colOff>180975</xdr:colOff>
      <xdr:row>38</xdr:row>
      <xdr:rowOff>123825</xdr:rowOff>
    </xdr:to>
    <xdr:sp fLocksText="0">
      <xdr:nvSpPr>
        <xdr:cNvPr id="63" name="Text Box 63"/>
        <xdr:cNvSpPr txBox="1">
          <a:spLocks noChangeArrowheads="1"/>
        </xdr:cNvSpPr>
      </xdr:nvSpPr>
      <xdr:spPr>
        <a:xfrm>
          <a:off x="809625" y="81153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92</a:t>
          </a:r>
        </a:p>
      </xdr:txBody>
    </xdr:sp>
    <xdr:clientData/>
  </xdr:twoCellAnchor>
  <xdr:twoCellAnchor>
    <xdr:from>
      <xdr:col>2</xdr:col>
      <xdr:colOff>9525</xdr:colOff>
      <xdr:row>40</xdr:row>
      <xdr:rowOff>9525</xdr:rowOff>
    </xdr:from>
    <xdr:to>
      <xdr:col>2</xdr:col>
      <xdr:colOff>180975</xdr:colOff>
      <xdr:row>40</xdr:row>
      <xdr:rowOff>123825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809625" y="85725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94</a:t>
          </a:r>
        </a:p>
      </xdr:txBody>
    </xdr:sp>
    <xdr:clientData/>
  </xdr:twoCellAnchor>
  <xdr:twoCellAnchor>
    <xdr:from>
      <xdr:col>2</xdr:col>
      <xdr:colOff>9525</xdr:colOff>
      <xdr:row>39</xdr:row>
      <xdr:rowOff>9525</xdr:rowOff>
    </xdr:from>
    <xdr:to>
      <xdr:col>2</xdr:col>
      <xdr:colOff>180975</xdr:colOff>
      <xdr:row>39</xdr:row>
      <xdr:rowOff>123825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809625" y="8343900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93</a:t>
          </a:r>
        </a:p>
      </xdr:txBody>
    </xdr:sp>
    <xdr:clientData/>
  </xdr:twoCellAnchor>
  <xdr:twoCellAnchor>
    <xdr:from>
      <xdr:col>5</xdr:col>
      <xdr:colOff>0</xdr:colOff>
      <xdr:row>35</xdr:row>
      <xdr:rowOff>9525</xdr:rowOff>
    </xdr:from>
    <xdr:to>
      <xdr:col>7</xdr:col>
      <xdr:colOff>0</xdr:colOff>
      <xdr:row>36</xdr:row>
      <xdr:rowOff>28575</xdr:rowOff>
    </xdr:to>
    <xdr:sp fLocksText="0">
      <xdr:nvSpPr>
        <xdr:cNvPr id="66" name="Text Box 66"/>
        <xdr:cNvSpPr txBox="1">
          <a:spLocks noChangeArrowheads="1"/>
        </xdr:cNvSpPr>
      </xdr:nvSpPr>
      <xdr:spPr>
        <a:xfrm>
          <a:off x="1952625" y="7429500"/>
          <a:ext cx="101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SAÍDAS COM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DÉBITO DO IMPOSTO</a:t>
          </a:r>
        </a:p>
      </xdr:txBody>
    </xdr:sp>
    <xdr:clientData/>
  </xdr:twoCellAnchor>
  <xdr:twoCellAnchor>
    <xdr:from>
      <xdr:col>5</xdr:col>
      <xdr:colOff>19050</xdr:colOff>
      <xdr:row>38</xdr:row>
      <xdr:rowOff>9525</xdr:rowOff>
    </xdr:from>
    <xdr:to>
      <xdr:col>7</xdr:col>
      <xdr:colOff>19050</xdr:colOff>
      <xdr:row>39</xdr:row>
      <xdr:rowOff>28575</xdr:rowOff>
    </xdr:to>
    <xdr:sp fLocksText="0">
      <xdr:nvSpPr>
        <xdr:cNvPr id="67" name="Text Box 67"/>
        <xdr:cNvSpPr txBox="1">
          <a:spLocks noChangeArrowheads="1"/>
        </xdr:cNvSpPr>
      </xdr:nvSpPr>
      <xdr:spPr>
        <a:xfrm>
          <a:off x="1971675" y="8115300"/>
          <a:ext cx="101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OUTROS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DÉBITOS</a:t>
          </a:r>
        </a:p>
      </xdr:txBody>
    </xdr:sp>
    <xdr:clientData/>
  </xdr:twoCellAnchor>
  <xdr:twoCellAnchor>
    <xdr:from>
      <xdr:col>5</xdr:col>
      <xdr:colOff>19050</xdr:colOff>
      <xdr:row>36</xdr:row>
      <xdr:rowOff>9525</xdr:rowOff>
    </xdr:from>
    <xdr:to>
      <xdr:col>7</xdr:col>
      <xdr:colOff>19050</xdr:colOff>
      <xdr:row>37</xdr:row>
      <xdr:rowOff>28575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1971675" y="7658100"/>
          <a:ext cx="101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ESTORNO DE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CRÉDITOS</a:t>
          </a:r>
        </a:p>
      </xdr:txBody>
    </xdr:sp>
    <xdr:clientData/>
  </xdr:twoCellAnchor>
  <xdr:twoCellAnchor>
    <xdr:from>
      <xdr:col>5</xdr:col>
      <xdr:colOff>19050</xdr:colOff>
      <xdr:row>37</xdr:row>
      <xdr:rowOff>9525</xdr:rowOff>
    </xdr:from>
    <xdr:to>
      <xdr:col>7</xdr:col>
      <xdr:colOff>19050</xdr:colOff>
      <xdr:row>38</xdr:row>
      <xdr:rowOff>28575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1971675" y="7886700"/>
          <a:ext cx="101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INCENTIVOS FISCAIS PAGAMENTO</a:t>
          </a:r>
        </a:p>
      </xdr:txBody>
    </xdr:sp>
    <xdr:clientData/>
  </xdr:twoCellAnchor>
  <xdr:twoCellAnchor>
    <xdr:from>
      <xdr:col>5</xdr:col>
      <xdr:colOff>0</xdr:colOff>
      <xdr:row>39</xdr:row>
      <xdr:rowOff>9525</xdr:rowOff>
    </xdr:from>
    <xdr:to>
      <xdr:col>7</xdr:col>
      <xdr:colOff>0</xdr:colOff>
      <xdr:row>40</xdr:row>
      <xdr:rowOff>28575</xdr:rowOff>
    </xdr:to>
    <xdr:sp fLocksText="0">
      <xdr:nvSpPr>
        <xdr:cNvPr id="70" name="Text Box 70"/>
        <xdr:cNvSpPr txBox="1">
          <a:spLocks noChangeArrowheads="1"/>
        </xdr:cNvSpPr>
      </xdr:nvSpPr>
      <xdr:spPr>
        <a:xfrm>
          <a:off x="1952625" y="8343900"/>
          <a:ext cx="101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TOTAL DE DÉBITOS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 + 96 +97 +98</a:t>
          </a:r>
        </a:p>
      </xdr:txBody>
    </xdr:sp>
    <xdr:clientData/>
  </xdr:twoCellAnchor>
  <xdr:twoCellAnchor>
    <xdr:from>
      <xdr:col>11</xdr:col>
      <xdr:colOff>0</xdr:colOff>
      <xdr:row>35</xdr:row>
      <xdr:rowOff>9525</xdr:rowOff>
    </xdr:from>
    <xdr:to>
      <xdr:col>13</xdr:col>
      <xdr:colOff>0</xdr:colOff>
      <xdr:row>36</xdr:row>
      <xdr:rowOff>28575</xdr:rowOff>
    </xdr:to>
    <xdr:sp fLocksText="0">
      <xdr:nvSpPr>
        <xdr:cNvPr id="71" name="Text Box 71"/>
        <xdr:cNvSpPr txBox="1">
          <a:spLocks noChangeArrowheads="1"/>
        </xdr:cNvSpPr>
      </xdr:nvSpPr>
      <xdr:spPr>
        <a:xfrm>
          <a:off x="4086225" y="74295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SALDO DEVEDOR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99 - 94</a:t>
          </a:r>
        </a:p>
      </xdr:txBody>
    </xdr:sp>
    <xdr:clientData/>
  </xdr:twoCellAnchor>
  <xdr:twoCellAnchor>
    <xdr:from>
      <xdr:col>11</xdr:col>
      <xdr:colOff>0</xdr:colOff>
      <xdr:row>36</xdr:row>
      <xdr:rowOff>57150</xdr:rowOff>
    </xdr:from>
    <xdr:to>
      <xdr:col>13</xdr:col>
      <xdr:colOff>0</xdr:colOff>
      <xdr:row>36</xdr:row>
      <xdr:rowOff>190500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4086225" y="7705725"/>
          <a:ext cx="9429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DEDUÇÕES</a:t>
          </a:r>
        </a:p>
      </xdr:txBody>
    </xdr:sp>
    <xdr:clientData/>
  </xdr:twoCellAnchor>
  <xdr:twoCellAnchor>
    <xdr:from>
      <xdr:col>11</xdr:col>
      <xdr:colOff>0</xdr:colOff>
      <xdr:row>37</xdr:row>
      <xdr:rowOff>9525</xdr:rowOff>
    </xdr:from>
    <xdr:to>
      <xdr:col>13</xdr:col>
      <xdr:colOff>0</xdr:colOff>
      <xdr:row>38</xdr:row>
      <xdr:rowOff>28575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4086225" y="78867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INCENTIVOS FISCAIS FINANCIAMENTO
</a:t>
          </a:r>
        </a:p>
      </xdr:txBody>
    </xdr:sp>
    <xdr:clientData/>
  </xdr:twoCellAnchor>
  <xdr:twoCellAnchor>
    <xdr:from>
      <xdr:col>11</xdr:col>
      <xdr:colOff>0</xdr:colOff>
      <xdr:row>38</xdr:row>
      <xdr:rowOff>9525</xdr:rowOff>
    </xdr:from>
    <xdr:to>
      <xdr:col>13</xdr:col>
      <xdr:colOff>0</xdr:colOff>
      <xdr:row>39</xdr:row>
      <xdr:rowOff>28575</xdr:rowOff>
    </xdr:to>
    <xdr:sp fLocksText="0">
      <xdr:nvSpPr>
        <xdr:cNvPr id="74" name="Text Box 74"/>
        <xdr:cNvSpPr txBox="1">
          <a:spLocks noChangeArrowheads="1"/>
        </xdr:cNvSpPr>
      </xdr:nvSpPr>
      <xdr:spPr>
        <a:xfrm>
          <a:off x="4086225" y="81153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IMPOSTO A RECOLHER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100 - 101 - 102
</a:t>
          </a:r>
        </a:p>
      </xdr:txBody>
    </xdr:sp>
    <xdr:clientData/>
  </xdr:twoCellAnchor>
  <xdr:twoCellAnchor>
    <xdr:from>
      <xdr:col>11</xdr:col>
      <xdr:colOff>0</xdr:colOff>
      <xdr:row>39</xdr:row>
      <xdr:rowOff>9525</xdr:rowOff>
    </xdr:from>
    <xdr:to>
      <xdr:col>13</xdr:col>
      <xdr:colOff>0</xdr:colOff>
      <xdr:row>40</xdr:row>
      <xdr:rowOff>28575</xdr:rowOff>
    </xdr:to>
    <xdr:sp fLocksText="0">
      <xdr:nvSpPr>
        <xdr:cNvPr id="75" name="Text Box 75"/>
        <xdr:cNvSpPr txBox="1">
          <a:spLocks noChangeArrowheads="1"/>
        </xdr:cNvSpPr>
      </xdr:nvSpPr>
      <xdr:spPr>
        <a:xfrm>
          <a:off x="4086225" y="8343900"/>
          <a:ext cx="942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SALDO CREDOR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94 - 99 + 101 + 102</a:t>
          </a:r>
        </a:p>
      </xdr:txBody>
    </xdr:sp>
    <xdr:clientData/>
  </xdr:twoCellAnchor>
  <xdr:twoCellAnchor>
    <xdr:from>
      <xdr:col>13</xdr:col>
      <xdr:colOff>9525</xdr:colOff>
      <xdr:row>35</xdr:row>
      <xdr:rowOff>9525</xdr:rowOff>
    </xdr:from>
    <xdr:to>
      <xdr:col>13</xdr:col>
      <xdr:colOff>219075</xdr:colOff>
      <xdr:row>35</xdr:row>
      <xdr:rowOff>123825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5038725" y="7429500"/>
          <a:ext cx="2095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13</xdr:col>
      <xdr:colOff>9525</xdr:colOff>
      <xdr:row>36</xdr:row>
      <xdr:rowOff>9525</xdr:rowOff>
    </xdr:from>
    <xdr:to>
      <xdr:col>13</xdr:col>
      <xdr:colOff>219075</xdr:colOff>
      <xdr:row>36</xdr:row>
      <xdr:rowOff>123825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5038725" y="7658100"/>
          <a:ext cx="2095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101</a:t>
          </a:r>
        </a:p>
      </xdr:txBody>
    </xdr:sp>
    <xdr:clientData/>
  </xdr:twoCellAnchor>
  <xdr:twoCellAnchor>
    <xdr:from>
      <xdr:col>13</xdr:col>
      <xdr:colOff>9525</xdr:colOff>
      <xdr:row>37</xdr:row>
      <xdr:rowOff>9525</xdr:rowOff>
    </xdr:from>
    <xdr:to>
      <xdr:col>13</xdr:col>
      <xdr:colOff>219075</xdr:colOff>
      <xdr:row>37</xdr:row>
      <xdr:rowOff>123825</xdr:rowOff>
    </xdr:to>
    <xdr:sp fLocksText="0">
      <xdr:nvSpPr>
        <xdr:cNvPr id="78" name="Text Box 78"/>
        <xdr:cNvSpPr txBox="1">
          <a:spLocks noChangeArrowheads="1"/>
        </xdr:cNvSpPr>
      </xdr:nvSpPr>
      <xdr:spPr>
        <a:xfrm>
          <a:off x="5038725" y="7886700"/>
          <a:ext cx="2095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102</a:t>
          </a:r>
        </a:p>
      </xdr:txBody>
    </xdr:sp>
    <xdr:clientData/>
  </xdr:twoCellAnchor>
  <xdr:twoCellAnchor>
    <xdr:from>
      <xdr:col>13</xdr:col>
      <xdr:colOff>9525</xdr:colOff>
      <xdr:row>38</xdr:row>
      <xdr:rowOff>9525</xdr:rowOff>
    </xdr:from>
    <xdr:to>
      <xdr:col>13</xdr:col>
      <xdr:colOff>219075</xdr:colOff>
      <xdr:row>38</xdr:row>
      <xdr:rowOff>123825</xdr:rowOff>
    </xdr:to>
    <xdr:sp fLocksText="0">
      <xdr:nvSpPr>
        <xdr:cNvPr id="79" name="Text Box 79"/>
        <xdr:cNvSpPr txBox="1">
          <a:spLocks noChangeArrowheads="1"/>
        </xdr:cNvSpPr>
      </xdr:nvSpPr>
      <xdr:spPr>
        <a:xfrm>
          <a:off x="5038725" y="8115300"/>
          <a:ext cx="2095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103</a:t>
          </a:r>
        </a:p>
      </xdr:txBody>
    </xdr:sp>
    <xdr:clientData/>
  </xdr:twoCellAnchor>
  <xdr:twoCellAnchor>
    <xdr:from>
      <xdr:col>13</xdr:col>
      <xdr:colOff>9525</xdr:colOff>
      <xdr:row>39</xdr:row>
      <xdr:rowOff>9525</xdr:rowOff>
    </xdr:from>
    <xdr:to>
      <xdr:col>13</xdr:col>
      <xdr:colOff>219075</xdr:colOff>
      <xdr:row>39</xdr:row>
      <xdr:rowOff>123825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5038725" y="8343900"/>
          <a:ext cx="2095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104</a:t>
          </a:r>
        </a:p>
      </xdr:txBody>
    </xdr:sp>
    <xdr:clientData/>
  </xdr:twoCellAnchor>
  <xdr:twoCellAnchor>
    <xdr:from>
      <xdr:col>5</xdr:col>
      <xdr:colOff>9525</xdr:colOff>
      <xdr:row>41</xdr:row>
      <xdr:rowOff>9525</xdr:rowOff>
    </xdr:from>
    <xdr:to>
      <xdr:col>5</xdr:col>
      <xdr:colOff>219075</xdr:colOff>
      <xdr:row>41</xdr:row>
      <xdr:rowOff>57150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1962150" y="8801100"/>
          <a:ext cx="209550" cy="0"/>
        </a:xfrm>
        <a:prstGeom prst="rect">
          <a:avLst/>
        </a:prstGeom>
        <a:solidFill>
          <a:srgbClr val="FFFFFF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105</a:t>
          </a:r>
        </a:p>
      </xdr:txBody>
    </xdr:sp>
    <xdr:clientData/>
  </xdr:twoCellAnchor>
  <xdr:twoCellAnchor>
    <xdr:from>
      <xdr:col>5</xdr:col>
      <xdr:colOff>200025</xdr:colOff>
      <xdr:row>41</xdr:row>
      <xdr:rowOff>9525</xdr:rowOff>
    </xdr:from>
    <xdr:to>
      <xdr:col>13</xdr:col>
      <xdr:colOff>1181100</xdr:colOff>
      <xdr:row>42</xdr:row>
      <xdr:rowOff>200025</xdr:rowOff>
    </xdr:to>
    <xdr:sp fLocksText="0">
      <xdr:nvSpPr>
        <xdr:cNvPr id="82" name="Text Box 82"/>
        <xdr:cNvSpPr txBox="1">
          <a:spLocks noChangeArrowheads="1"/>
        </xdr:cNvSpPr>
      </xdr:nvSpPr>
      <xdr:spPr>
        <a:xfrm>
          <a:off x="2152650" y="8801100"/>
          <a:ext cx="405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ASSINATURA DO CONTRIBUINTE OU REPRESENTANTE LEGAL.
</a:t>
          </a: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DECLARO, SOB AS PENAS DA LEI, QUE OS DADOS ACIMA SÃO EXPRESSÃO DA VERDADE.</a:t>
          </a:r>
        </a:p>
      </xdr:txBody>
    </xdr:sp>
    <xdr:clientData/>
  </xdr:twoCellAnchor>
  <xdr:twoCellAnchor>
    <xdr:from>
      <xdr:col>0</xdr:col>
      <xdr:colOff>19050</xdr:colOff>
      <xdr:row>42</xdr:row>
      <xdr:rowOff>9525</xdr:rowOff>
    </xdr:from>
    <xdr:to>
      <xdr:col>3</xdr:col>
      <xdr:colOff>476250</xdr:colOff>
      <xdr:row>42</xdr:row>
      <xdr:rowOff>209550</xdr:rowOff>
    </xdr:to>
    <xdr:sp fLocksText="0">
      <xdr:nvSpPr>
        <xdr:cNvPr id="83" name="Text Box 83"/>
        <xdr:cNvSpPr txBox="1">
          <a:spLocks noChangeArrowheads="1"/>
        </xdr:cNvSpPr>
      </xdr:nvSpPr>
      <xdr:spPr>
        <a:xfrm>
          <a:off x="19050" y="8810625"/>
          <a:ext cx="1838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INFORMAÇÕES ACIMA SERÃO OBTIDAS ARAVÉS DO LIVRO REGISTRO DE APURAÇÃO DO ICMS MODELO - 9
</a:t>
          </a:r>
        </a:p>
      </xdr:txBody>
    </xdr:sp>
    <xdr:clientData/>
  </xdr:twoCellAnchor>
  <xdr:twoCellAnchor>
    <xdr:from>
      <xdr:col>0</xdr:col>
      <xdr:colOff>28575</xdr:colOff>
      <xdr:row>43</xdr:row>
      <xdr:rowOff>47625</xdr:rowOff>
    </xdr:from>
    <xdr:to>
      <xdr:col>3</xdr:col>
      <xdr:colOff>485775</xdr:colOff>
      <xdr:row>44</xdr:row>
      <xdr:rowOff>228600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28575" y="9077325"/>
          <a:ext cx="1838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MODELO APROVADO PELA PORTARIA/SEFAZ Nº ___/03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 VIA - SEFAZ                           2ª VIA - CONTRIBUINTE</a:t>
          </a:r>
        </a:p>
      </xdr:txBody>
    </xdr:sp>
    <xdr:clientData/>
  </xdr:twoCellAnchor>
  <xdr:twoCellAnchor>
    <xdr:from>
      <xdr:col>5</xdr:col>
      <xdr:colOff>66675</xdr:colOff>
      <xdr:row>43</xdr:row>
      <xdr:rowOff>152400</xdr:rowOff>
    </xdr:from>
    <xdr:to>
      <xdr:col>13</xdr:col>
      <xdr:colOff>1152525</xdr:colOff>
      <xdr:row>44</xdr:row>
      <xdr:rowOff>228600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2019300" y="9182100"/>
          <a:ext cx="41624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___/____/______                    ___________________________________________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DATA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ASSINATURA</a:t>
          </a:r>
        </a:p>
      </xdr:txBody>
    </xdr:sp>
    <xdr:clientData/>
  </xdr:twoCellAnchor>
  <xdr:twoCellAnchor>
    <xdr:from>
      <xdr:col>2</xdr:col>
      <xdr:colOff>9525</xdr:colOff>
      <xdr:row>17</xdr:row>
      <xdr:rowOff>200025</xdr:rowOff>
    </xdr:from>
    <xdr:to>
      <xdr:col>2</xdr:col>
      <xdr:colOff>238125</xdr:colOff>
      <xdr:row>20</xdr:row>
      <xdr:rowOff>85725</xdr:rowOff>
    </xdr:to>
    <xdr:sp fLocksText="0">
      <xdr:nvSpPr>
        <xdr:cNvPr id="86" name="Text Box 86"/>
        <xdr:cNvSpPr txBox="1">
          <a:spLocks noChangeArrowheads="1"/>
        </xdr:cNvSpPr>
      </xdr:nvSpPr>
      <xdr:spPr>
        <a:xfrm>
          <a:off x="809625" y="3629025"/>
          <a:ext cx="228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SUBSTITUIÇÃO TRIBUTÁRIA</a:t>
          </a:r>
        </a:p>
      </xdr:txBody>
    </xdr:sp>
    <xdr:clientData/>
  </xdr:twoCellAnchor>
  <xdr:twoCellAnchor>
    <xdr:from>
      <xdr:col>2</xdr:col>
      <xdr:colOff>238125</xdr:colOff>
      <xdr:row>18</xdr:row>
      <xdr:rowOff>0</xdr:rowOff>
    </xdr:from>
    <xdr:to>
      <xdr:col>2</xdr:col>
      <xdr:colOff>238125</xdr:colOff>
      <xdr:row>19</xdr:row>
      <xdr:rowOff>228600</xdr:rowOff>
    </xdr:to>
    <xdr:sp>
      <xdr:nvSpPr>
        <xdr:cNvPr id="87" name="Line 87"/>
        <xdr:cNvSpPr>
          <a:spLocks/>
        </xdr:cNvSpPr>
      </xdr:nvSpPr>
      <xdr:spPr>
        <a:xfrm>
          <a:off x="1038225" y="3657600"/>
          <a:ext cx="0" cy="4572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8" name="Line 88"/>
        <xdr:cNvSpPr>
          <a:spLocks/>
        </xdr:cNvSpPr>
      </xdr:nvSpPr>
      <xdr:spPr>
        <a:xfrm flipH="1">
          <a:off x="1038225" y="3886200"/>
          <a:ext cx="3429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66675</xdr:rowOff>
    </xdr:from>
    <xdr:to>
      <xdr:col>2</xdr:col>
      <xdr:colOff>514350</xdr:colOff>
      <xdr:row>18</xdr:row>
      <xdr:rowOff>190500</xdr:rowOff>
    </xdr:to>
    <xdr:sp fLocksText="0">
      <xdr:nvSpPr>
        <xdr:cNvPr id="89" name="Text Box 89"/>
        <xdr:cNvSpPr txBox="1">
          <a:spLocks noChangeArrowheads="1"/>
        </xdr:cNvSpPr>
      </xdr:nvSpPr>
      <xdr:spPr>
        <a:xfrm>
          <a:off x="1133475" y="372427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7%</a:t>
          </a:r>
        </a:p>
      </xdr:txBody>
    </xdr:sp>
    <xdr:clientData/>
  </xdr:twoCellAnchor>
  <xdr:twoCellAnchor>
    <xdr:from>
      <xdr:col>2</xdr:col>
      <xdr:colOff>276225</xdr:colOff>
      <xdr:row>19</xdr:row>
      <xdr:rowOff>47625</xdr:rowOff>
    </xdr:from>
    <xdr:to>
      <xdr:col>2</xdr:col>
      <xdr:colOff>552450</xdr:colOff>
      <xdr:row>19</xdr:row>
      <xdr:rowOff>161925</xdr:rowOff>
    </xdr:to>
    <xdr:sp fLocksText="0">
      <xdr:nvSpPr>
        <xdr:cNvPr id="90" name="Text Box 90"/>
        <xdr:cNvSpPr txBox="1">
          <a:spLocks noChangeArrowheads="1"/>
        </xdr:cNvSpPr>
      </xdr:nvSpPr>
      <xdr:spPr>
        <a:xfrm>
          <a:off x="1076325" y="3933825"/>
          <a:ext cx="276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12%</a:t>
          </a:r>
        </a:p>
      </xdr:txBody>
    </xdr:sp>
    <xdr:clientData/>
  </xdr:twoCellAnchor>
  <xdr:twoCellAnchor>
    <xdr:from>
      <xdr:col>13</xdr:col>
      <xdr:colOff>9525</xdr:colOff>
      <xdr:row>31</xdr:row>
      <xdr:rowOff>9525</xdr:rowOff>
    </xdr:from>
    <xdr:to>
      <xdr:col>13</xdr:col>
      <xdr:colOff>180975</xdr:colOff>
      <xdr:row>31</xdr:row>
      <xdr:rowOff>123825</xdr:rowOff>
    </xdr:to>
    <xdr:sp fLocksText="0">
      <xdr:nvSpPr>
        <xdr:cNvPr id="91" name="Text Box 91"/>
        <xdr:cNvSpPr txBox="1">
          <a:spLocks noChangeArrowheads="1"/>
        </xdr:cNvSpPr>
      </xdr:nvSpPr>
      <xdr:spPr>
        <a:xfrm>
          <a:off x="5038725" y="6638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87</a:t>
          </a:r>
        </a:p>
      </xdr:txBody>
    </xdr:sp>
    <xdr:clientData/>
  </xdr:twoCellAnchor>
  <xdr:twoCellAnchor>
    <xdr:from>
      <xdr:col>3</xdr:col>
      <xdr:colOff>9525</xdr:colOff>
      <xdr:row>31</xdr:row>
      <xdr:rowOff>9525</xdr:rowOff>
    </xdr:from>
    <xdr:to>
      <xdr:col>3</xdr:col>
      <xdr:colOff>180975</xdr:colOff>
      <xdr:row>31</xdr:row>
      <xdr:rowOff>123825</xdr:rowOff>
    </xdr:to>
    <xdr:sp fLocksText="0">
      <xdr:nvSpPr>
        <xdr:cNvPr id="92" name="Text Box 92"/>
        <xdr:cNvSpPr txBox="1">
          <a:spLocks noChangeArrowheads="1"/>
        </xdr:cNvSpPr>
      </xdr:nvSpPr>
      <xdr:spPr>
        <a:xfrm>
          <a:off x="1390650" y="6638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6</xdr:col>
      <xdr:colOff>180975</xdr:colOff>
      <xdr:row>31</xdr:row>
      <xdr:rowOff>123825</xdr:rowOff>
    </xdr:to>
    <xdr:sp fLocksText="0">
      <xdr:nvSpPr>
        <xdr:cNvPr id="93" name="Text Box 93"/>
        <xdr:cNvSpPr txBox="1">
          <a:spLocks noChangeArrowheads="1"/>
        </xdr:cNvSpPr>
      </xdr:nvSpPr>
      <xdr:spPr>
        <a:xfrm>
          <a:off x="2552700" y="6638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9</xdr:col>
      <xdr:colOff>9525</xdr:colOff>
      <xdr:row>31</xdr:row>
      <xdr:rowOff>9525</xdr:rowOff>
    </xdr:from>
    <xdr:to>
      <xdr:col>9</xdr:col>
      <xdr:colOff>180975</xdr:colOff>
      <xdr:row>31</xdr:row>
      <xdr:rowOff>123825</xdr:rowOff>
    </xdr:to>
    <xdr:sp fLocksText="0">
      <xdr:nvSpPr>
        <xdr:cNvPr id="94" name="Text Box 94"/>
        <xdr:cNvSpPr txBox="1">
          <a:spLocks noChangeArrowheads="1"/>
        </xdr:cNvSpPr>
      </xdr:nvSpPr>
      <xdr:spPr>
        <a:xfrm>
          <a:off x="3829050" y="6638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66</a:t>
          </a:r>
        </a:p>
      </xdr:txBody>
    </xdr:sp>
    <xdr:clientData/>
  </xdr:twoCellAnchor>
  <xdr:twoCellAnchor>
    <xdr:from>
      <xdr:col>13</xdr:col>
      <xdr:colOff>9525</xdr:colOff>
      <xdr:row>18</xdr:row>
      <xdr:rowOff>9525</xdr:rowOff>
    </xdr:from>
    <xdr:to>
      <xdr:col>13</xdr:col>
      <xdr:colOff>180975</xdr:colOff>
      <xdr:row>18</xdr:row>
      <xdr:rowOff>123825</xdr:rowOff>
    </xdr:to>
    <xdr:sp fLocksText="0">
      <xdr:nvSpPr>
        <xdr:cNvPr id="95" name="Text Box 95"/>
        <xdr:cNvSpPr txBox="1">
          <a:spLocks noChangeArrowheads="1"/>
        </xdr:cNvSpPr>
      </xdr:nvSpPr>
      <xdr:spPr>
        <a:xfrm>
          <a:off x="5038725" y="3667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74</a:t>
          </a:r>
        </a:p>
      </xdr:txBody>
    </xdr:sp>
    <xdr:clientData/>
  </xdr:twoCellAnchor>
  <xdr:twoCellAnchor>
    <xdr:from>
      <xdr:col>3</xdr:col>
      <xdr:colOff>9525</xdr:colOff>
      <xdr:row>18</xdr:row>
      <xdr:rowOff>9525</xdr:rowOff>
    </xdr:from>
    <xdr:to>
      <xdr:col>3</xdr:col>
      <xdr:colOff>180975</xdr:colOff>
      <xdr:row>18</xdr:row>
      <xdr:rowOff>123825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1390650" y="3667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9525</xdr:colOff>
      <xdr:row>18</xdr:row>
      <xdr:rowOff>9525</xdr:rowOff>
    </xdr:from>
    <xdr:to>
      <xdr:col>6</xdr:col>
      <xdr:colOff>180975</xdr:colOff>
      <xdr:row>18</xdr:row>
      <xdr:rowOff>123825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2552700" y="3667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9</xdr:col>
      <xdr:colOff>9525</xdr:colOff>
      <xdr:row>18</xdr:row>
      <xdr:rowOff>9525</xdr:rowOff>
    </xdr:from>
    <xdr:to>
      <xdr:col>9</xdr:col>
      <xdr:colOff>180975</xdr:colOff>
      <xdr:row>18</xdr:row>
      <xdr:rowOff>123825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3829050" y="3667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53</a:t>
          </a:r>
        </a:p>
      </xdr:txBody>
    </xdr:sp>
    <xdr:clientData/>
  </xdr:twoCellAnchor>
  <xdr:twoCellAnchor>
    <xdr:from>
      <xdr:col>13</xdr:col>
      <xdr:colOff>9525</xdr:colOff>
      <xdr:row>19</xdr:row>
      <xdr:rowOff>9525</xdr:rowOff>
    </xdr:from>
    <xdr:to>
      <xdr:col>13</xdr:col>
      <xdr:colOff>180975</xdr:colOff>
      <xdr:row>19</xdr:row>
      <xdr:rowOff>123825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5038725" y="3895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75</a:t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3</xdr:col>
      <xdr:colOff>180975</xdr:colOff>
      <xdr:row>19</xdr:row>
      <xdr:rowOff>123825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1390650" y="3895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6</xdr:col>
      <xdr:colOff>180975</xdr:colOff>
      <xdr:row>19</xdr:row>
      <xdr:rowOff>123825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2552700" y="3895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9</xdr:col>
      <xdr:colOff>9525</xdr:colOff>
      <xdr:row>19</xdr:row>
      <xdr:rowOff>9525</xdr:rowOff>
    </xdr:from>
    <xdr:to>
      <xdr:col>9</xdr:col>
      <xdr:colOff>180975</xdr:colOff>
      <xdr:row>19</xdr:row>
      <xdr:rowOff>123825</xdr:rowOff>
    </xdr:to>
    <xdr:sp fLocksText="0">
      <xdr:nvSpPr>
        <xdr:cNvPr id="102" name="Text Box 102"/>
        <xdr:cNvSpPr txBox="1">
          <a:spLocks noChangeArrowheads="1"/>
        </xdr:cNvSpPr>
      </xdr:nvSpPr>
      <xdr:spPr>
        <a:xfrm>
          <a:off x="3829050" y="3895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54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6</xdr:col>
      <xdr:colOff>180975</xdr:colOff>
      <xdr:row>23</xdr:row>
      <xdr:rowOff>123825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2552700" y="4810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37</a:t>
          </a:r>
        </a:p>
      </xdr:txBody>
    </xdr:sp>
    <xdr:clientData/>
  </xdr:twoCellAnchor>
  <xdr:twoCellAnchor>
    <xdr:from>
      <xdr:col>9</xdr:col>
      <xdr:colOff>9525</xdr:colOff>
      <xdr:row>23</xdr:row>
      <xdr:rowOff>9525</xdr:rowOff>
    </xdr:from>
    <xdr:to>
      <xdr:col>9</xdr:col>
      <xdr:colOff>180975</xdr:colOff>
      <xdr:row>23</xdr:row>
      <xdr:rowOff>123825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3829050" y="4810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3</xdr:col>
      <xdr:colOff>9525</xdr:colOff>
      <xdr:row>23</xdr:row>
      <xdr:rowOff>9525</xdr:rowOff>
    </xdr:from>
    <xdr:to>
      <xdr:col>3</xdr:col>
      <xdr:colOff>180975</xdr:colOff>
      <xdr:row>23</xdr:row>
      <xdr:rowOff>123825</xdr:rowOff>
    </xdr:to>
    <xdr:sp fLocksText="0">
      <xdr:nvSpPr>
        <xdr:cNvPr id="105" name="Text Box 105"/>
        <xdr:cNvSpPr txBox="1">
          <a:spLocks noChangeArrowheads="1"/>
        </xdr:cNvSpPr>
      </xdr:nvSpPr>
      <xdr:spPr>
        <a:xfrm>
          <a:off x="1390650" y="4810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13</xdr:col>
      <xdr:colOff>9525</xdr:colOff>
      <xdr:row>23</xdr:row>
      <xdr:rowOff>9525</xdr:rowOff>
    </xdr:from>
    <xdr:to>
      <xdr:col>13</xdr:col>
      <xdr:colOff>180975</xdr:colOff>
      <xdr:row>23</xdr:row>
      <xdr:rowOff>123825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5038725" y="4810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79</a:t>
          </a:r>
        </a:p>
      </xdr:txBody>
    </xdr:sp>
    <xdr:clientData/>
  </xdr:twoCellAnchor>
  <xdr:twoCellAnchor>
    <xdr:from>
      <xdr:col>6</xdr:col>
      <xdr:colOff>9525</xdr:colOff>
      <xdr:row>24</xdr:row>
      <xdr:rowOff>9525</xdr:rowOff>
    </xdr:from>
    <xdr:to>
      <xdr:col>6</xdr:col>
      <xdr:colOff>180975</xdr:colOff>
      <xdr:row>24</xdr:row>
      <xdr:rowOff>123825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2552700" y="5038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38</a:t>
          </a:r>
        </a:p>
      </xdr:txBody>
    </xdr:sp>
    <xdr:clientData/>
  </xdr:twoCellAnchor>
  <xdr:twoCellAnchor>
    <xdr:from>
      <xdr:col>9</xdr:col>
      <xdr:colOff>9525</xdr:colOff>
      <xdr:row>24</xdr:row>
      <xdr:rowOff>9525</xdr:rowOff>
    </xdr:from>
    <xdr:to>
      <xdr:col>9</xdr:col>
      <xdr:colOff>180975</xdr:colOff>
      <xdr:row>24</xdr:row>
      <xdr:rowOff>123825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3829050" y="5038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59</a:t>
          </a:r>
        </a:p>
      </xdr:txBody>
    </xdr:sp>
    <xdr:clientData/>
  </xdr:twoCellAnchor>
  <xdr:twoCellAnchor>
    <xdr:from>
      <xdr:col>3</xdr:col>
      <xdr:colOff>9525</xdr:colOff>
      <xdr:row>24</xdr:row>
      <xdr:rowOff>9525</xdr:rowOff>
    </xdr:from>
    <xdr:to>
      <xdr:col>3</xdr:col>
      <xdr:colOff>180975</xdr:colOff>
      <xdr:row>24</xdr:row>
      <xdr:rowOff>123825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1390650" y="5038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13</xdr:col>
      <xdr:colOff>9525</xdr:colOff>
      <xdr:row>24</xdr:row>
      <xdr:rowOff>9525</xdr:rowOff>
    </xdr:from>
    <xdr:to>
      <xdr:col>13</xdr:col>
      <xdr:colOff>180975</xdr:colOff>
      <xdr:row>24</xdr:row>
      <xdr:rowOff>123825</xdr:rowOff>
    </xdr:to>
    <xdr:sp fLocksText="0">
      <xdr:nvSpPr>
        <xdr:cNvPr id="110" name="Text Box 110"/>
        <xdr:cNvSpPr txBox="1">
          <a:spLocks noChangeArrowheads="1"/>
        </xdr:cNvSpPr>
      </xdr:nvSpPr>
      <xdr:spPr>
        <a:xfrm>
          <a:off x="5038725" y="5038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13</xdr:col>
      <xdr:colOff>9525</xdr:colOff>
      <xdr:row>20</xdr:row>
      <xdr:rowOff>9525</xdr:rowOff>
    </xdr:from>
    <xdr:to>
      <xdr:col>13</xdr:col>
      <xdr:colOff>180975</xdr:colOff>
      <xdr:row>20</xdr:row>
      <xdr:rowOff>123825</xdr:rowOff>
    </xdr:to>
    <xdr:sp fLocksText="0">
      <xdr:nvSpPr>
        <xdr:cNvPr id="111" name="Text Box 111"/>
        <xdr:cNvSpPr txBox="1">
          <a:spLocks noChangeArrowheads="1"/>
        </xdr:cNvSpPr>
      </xdr:nvSpPr>
      <xdr:spPr>
        <a:xfrm>
          <a:off x="5038725" y="4124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76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180975</xdr:colOff>
      <xdr:row>20</xdr:row>
      <xdr:rowOff>123825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1390650" y="4124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6</xdr:col>
      <xdr:colOff>9525</xdr:colOff>
      <xdr:row>20</xdr:row>
      <xdr:rowOff>9525</xdr:rowOff>
    </xdr:from>
    <xdr:to>
      <xdr:col>6</xdr:col>
      <xdr:colOff>180975</xdr:colOff>
      <xdr:row>20</xdr:row>
      <xdr:rowOff>123825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2552700" y="4124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9</xdr:col>
      <xdr:colOff>9525</xdr:colOff>
      <xdr:row>20</xdr:row>
      <xdr:rowOff>9525</xdr:rowOff>
    </xdr:from>
    <xdr:to>
      <xdr:col>9</xdr:col>
      <xdr:colOff>180975</xdr:colOff>
      <xdr:row>20</xdr:row>
      <xdr:rowOff>123825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3829050" y="4124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>
    <xdr:from>
      <xdr:col>6</xdr:col>
      <xdr:colOff>9525</xdr:colOff>
      <xdr:row>26</xdr:row>
      <xdr:rowOff>9525</xdr:rowOff>
    </xdr:from>
    <xdr:to>
      <xdr:col>6</xdr:col>
      <xdr:colOff>180975</xdr:colOff>
      <xdr:row>26</xdr:row>
      <xdr:rowOff>123825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2552700" y="5495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twoCellAnchor>
  <xdr:twoCellAnchor>
    <xdr:from>
      <xdr:col>9</xdr:col>
      <xdr:colOff>9525</xdr:colOff>
      <xdr:row>26</xdr:row>
      <xdr:rowOff>9525</xdr:rowOff>
    </xdr:from>
    <xdr:to>
      <xdr:col>9</xdr:col>
      <xdr:colOff>180975</xdr:colOff>
      <xdr:row>26</xdr:row>
      <xdr:rowOff>123825</xdr:rowOff>
    </xdr:to>
    <xdr:sp fLocksText="0">
      <xdr:nvSpPr>
        <xdr:cNvPr id="116" name="Text Box 116"/>
        <xdr:cNvSpPr txBox="1">
          <a:spLocks noChangeArrowheads="1"/>
        </xdr:cNvSpPr>
      </xdr:nvSpPr>
      <xdr:spPr>
        <a:xfrm>
          <a:off x="3829050" y="5495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61</a:t>
          </a:r>
        </a:p>
      </xdr:txBody>
    </xdr:sp>
    <xdr:clientData/>
  </xdr:twoCellAnchor>
  <xdr:twoCellAnchor>
    <xdr:from>
      <xdr:col>3</xdr:col>
      <xdr:colOff>9525</xdr:colOff>
      <xdr:row>26</xdr:row>
      <xdr:rowOff>9525</xdr:rowOff>
    </xdr:from>
    <xdr:to>
      <xdr:col>3</xdr:col>
      <xdr:colOff>180975</xdr:colOff>
      <xdr:row>26</xdr:row>
      <xdr:rowOff>123825</xdr:rowOff>
    </xdr:to>
    <xdr:sp fLocksText="0">
      <xdr:nvSpPr>
        <xdr:cNvPr id="117" name="Text Box 117"/>
        <xdr:cNvSpPr txBox="1">
          <a:spLocks noChangeArrowheads="1"/>
        </xdr:cNvSpPr>
      </xdr:nvSpPr>
      <xdr:spPr>
        <a:xfrm>
          <a:off x="1390650" y="5495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13</xdr:col>
      <xdr:colOff>9525</xdr:colOff>
      <xdr:row>26</xdr:row>
      <xdr:rowOff>9525</xdr:rowOff>
    </xdr:from>
    <xdr:to>
      <xdr:col>13</xdr:col>
      <xdr:colOff>180975</xdr:colOff>
      <xdr:row>26</xdr:row>
      <xdr:rowOff>123825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5038725" y="5495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82</a:t>
          </a:r>
        </a:p>
      </xdr:txBody>
    </xdr:sp>
    <xdr:clientData/>
  </xdr:twoCellAnchor>
  <xdr:twoCellAnchor>
    <xdr:from>
      <xdr:col>13</xdr:col>
      <xdr:colOff>9525</xdr:colOff>
      <xdr:row>30</xdr:row>
      <xdr:rowOff>9525</xdr:rowOff>
    </xdr:from>
    <xdr:to>
      <xdr:col>13</xdr:col>
      <xdr:colOff>180975</xdr:colOff>
      <xdr:row>30</xdr:row>
      <xdr:rowOff>123825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5038725" y="6410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  <xdr:twoCellAnchor>
    <xdr:from>
      <xdr:col>3</xdr:col>
      <xdr:colOff>9525</xdr:colOff>
      <xdr:row>30</xdr:row>
      <xdr:rowOff>9525</xdr:rowOff>
    </xdr:from>
    <xdr:to>
      <xdr:col>3</xdr:col>
      <xdr:colOff>180975</xdr:colOff>
      <xdr:row>30</xdr:row>
      <xdr:rowOff>123825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1390650" y="6410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9525</xdr:colOff>
      <xdr:row>30</xdr:row>
      <xdr:rowOff>9525</xdr:rowOff>
    </xdr:from>
    <xdr:to>
      <xdr:col>6</xdr:col>
      <xdr:colOff>180975</xdr:colOff>
      <xdr:row>30</xdr:row>
      <xdr:rowOff>123825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2552700" y="6410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44</a:t>
          </a:r>
        </a:p>
      </xdr:txBody>
    </xdr:sp>
    <xdr:clientData/>
  </xdr:twoCellAnchor>
  <xdr:twoCellAnchor>
    <xdr:from>
      <xdr:col>9</xdr:col>
      <xdr:colOff>9525</xdr:colOff>
      <xdr:row>30</xdr:row>
      <xdr:rowOff>9525</xdr:rowOff>
    </xdr:from>
    <xdr:to>
      <xdr:col>9</xdr:col>
      <xdr:colOff>180975</xdr:colOff>
      <xdr:row>30</xdr:row>
      <xdr:rowOff>123825</xdr:rowOff>
    </xdr:to>
    <xdr:sp fLocksText="0">
      <xdr:nvSpPr>
        <xdr:cNvPr id="122" name="Text Box 122"/>
        <xdr:cNvSpPr txBox="1">
          <a:spLocks noChangeArrowheads="1"/>
        </xdr:cNvSpPr>
      </xdr:nvSpPr>
      <xdr:spPr>
        <a:xfrm>
          <a:off x="3829050" y="6410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13</xdr:col>
      <xdr:colOff>9525</xdr:colOff>
      <xdr:row>32</xdr:row>
      <xdr:rowOff>9525</xdr:rowOff>
    </xdr:from>
    <xdr:to>
      <xdr:col>13</xdr:col>
      <xdr:colOff>180975</xdr:colOff>
      <xdr:row>32</xdr:row>
      <xdr:rowOff>123825</xdr:rowOff>
    </xdr:to>
    <xdr:sp fLocksText="0">
      <xdr:nvSpPr>
        <xdr:cNvPr id="123" name="Text Box 123"/>
        <xdr:cNvSpPr txBox="1">
          <a:spLocks noChangeArrowheads="1"/>
        </xdr:cNvSpPr>
      </xdr:nvSpPr>
      <xdr:spPr>
        <a:xfrm>
          <a:off x="5038725" y="6867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88</a:t>
          </a:r>
        </a:p>
      </xdr:txBody>
    </xdr:sp>
    <xdr:clientData/>
  </xdr:twoCellAnchor>
  <xdr:twoCellAnchor>
    <xdr:from>
      <xdr:col>3</xdr:col>
      <xdr:colOff>9525</xdr:colOff>
      <xdr:row>32</xdr:row>
      <xdr:rowOff>9525</xdr:rowOff>
    </xdr:from>
    <xdr:to>
      <xdr:col>3</xdr:col>
      <xdr:colOff>180975</xdr:colOff>
      <xdr:row>32</xdr:row>
      <xdr:rowOff>123825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1390650" y="6867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9525</xdr:colOff>
      <xdr:row>32</xdr:row>
      <xdr:rowOff>9525</xdr:rowOff>
    </xdr:from>
    <xdr:to>
      <xdr:col>6</xdr:col>
      <xdr:colOff>180975</xdr:colOff>
      <xdr:row>32</xdr:row>
      <xdr:rowOff>123825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2552700" y="6867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46</a:t>
          </a:r>
        </a:p>
      </xdr:txBody>
    </xdr:sp>
    <xdr:clientData/>
  </xdr:twoCellAnchor>
  <xdr:twoCellAnchor>
    <xdr:from>
      <xdr:col>9</xdr:col>
      <xdr:colOff>9525</xdr:colOff>
      <xdr:row>32</xdr:row>
      <xdr:rowOff>9525</xdr:rowOff>
    </xdr:from>
    <xdr:to>
      <xdr:col>9</xdr:col>
      <xdr:colOff>180975</xdr:colOff>
      <xdr:row>32</xdr:row>
      <xdr:rowOff>123825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3829050" y="6867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67</a:t>
          </a:r>
        </a:p>
      </xdr:txBody>
    </xdr:sp>
    <xdr:clientData/>
  </xdr:twoCellAnchor>
  <xdr:twoCellAnchor>
    <xdr:from>
      <xdr:col>6</xdr:col>
      <xdr:colOff>9525</xdr:colOff>
      <xdr:row>14</xdr:row>
      <xdr:rowOff>9525</xdr:rowOff>
    </xdr:from>
    <xdr:to>
      <xdr:col>6</xdr:col>
      <xdr:colOff>180975</xdr:colOff>
      <xdr:row>14</xdr:row>
      <xdr:rowOff>123825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2552700" y="2752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9</xdr:col>
      <xdr:colOff>9525</xdr:colOff>
      <xdr:row>14</xdr:row>
      <xdr:rowOff>9525</xdr:rowOff>
    </xdr:from>
    <xdr:to>
      <xdr:col>9</xdr:col>
      <xdr:colOff>180975</xdr:colOff>
      <xdr:row>14</xdr:row>
      <xdr:rowOff>123825</xdr:rowOff>
    </xdr:to>
    <xdr:sp fLocksText="0">
      <xdr:nvSpPr>
        <xdr:cNvPr id="128" name="Text Box 128"/>
        <xdr:cNvSpPr txBox="1">
          <a:spLocks noChangeArrowheads="1"/>
        </xdr:cNvSpPr>
      </xdr:nvSpPr>
      <xdr:spPr>
        <a:xfrm>
          <a:off x="3829050" y="2752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49</a:t>
          </a:r>
        </a:p>
      </xdr:txBody>
    </xdr:sp>
    <xdr:clientData/>
  </xdr:twoCellAnchor>
  <xdr:twoCellAnchor>
    <xdr:from>
      <xdr:col>3</xdr:col>
      <xdr:colOff>9525</xdr:colOff>
      <xdr:row>14</xdr:row>
      <xdr:rowOff>9525</xdr:rowOff>
    </xdr:from>
    <xdr:to>
      <xdr:col>3</xdr:col>
      <xdr:colOff>180975</xdr:colOff>
      <xdr:row>14</xdr:row>
      <xdr:rowOff>123825</xdr:rowOff>
    </xdr:to>
    <xdr:sp fLocksText="0">
      <xdr:nvSpPr>
        <xdr:cNvPr id="129" name="Text Box 129"/>
        <xdr:cNvSpPr txBox="1">
          <a:spLocks noChangeArrowheads="1"/>
        </xdr:cNvSpPr>
      </xdr:nvSpPr>
      <xdr:spPr>
        <a:xfrm>
          <a:off x="1390650" y="2752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07</a:t>
          </a:r>
        </a:p>
      </xdr:txBody>
    </xdr:sp>
    <xdr:clientData/>
  </xdr:twoCellAnchor>
  <xdr:twoCellAnchor>
    <xdr:from>
      <xdr:col>13</xdr:col>
      <xdr:colOff>9525</xdr:colOff>
      <xdr:row>14</xdr:row>
      <xdr:rowOff>9525</xdr:rowOff>
    </xdr:from>
    <xdr:to>
      <xdr:col>13</xdr:col>
      <xdr:colOff>180975</xdr:colOff>
      <xdr:row>14</xdr:row>
      <xdr:rowOff>123825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5038725" y="27527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6</xdr:col>
      <xdr:colOff>9525</xdr:colOff>
      <xdr:row>12</xdr:row>
      <xdr:rowOff>9525</xdr:rowOff>
    </xdr:from>
    <xdr:to>
      <xdr:col>6</xdr:col>
      <xdr:colOff>180975</xdr:colOff>
      <xdr:row>12</xdr:row>
      <xdr:rowOff>123825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2552700" y="2295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  <xdr:twoCellAnchor>
    <xdr:from>
      <xdr:col>9</xdr:col>
      <xdr:colOff>9525</xdr:colOff>
      <xdr:row>12</xdr:row>
      <xdr:rowOff>9525</xdr:rowOff>
    </xdr:from>
    <xdr:to>
      <xdr:col>9</xdr:col>
      <xdr:colOff>180975</xdr:colOff>
      <xdr:row>12</xdr:row>
      <xdr:rowOff>123825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3829050" y="2295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47</a:t>
          </a:r>
        </a:p>
      </xdr:txBody>
    </xdr:sp>
    <xdr:clientData/>
  </xdr:twoCellAnchor>
  <xdr:twoCellAnchor>
    <xdr:from>
      <xdr:col>3</xdr:col>
      <xdr:colOff>9525</xdr:colOff>
      <xdr:row>12</xdr:row>
      <xdr:rowOff>9525</xdr:rowOff>
    </xdr:from>
    <xdr:to>
      <xdr:col>3</xdr:col>
      <xdr:colOff>180975</xdr:colOff>
      <xdr:row>12</xdr:row>
      <xdr:rowOff>123825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1390650" y="2295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13</xdr:col>
      <xdr:colOff>9525</xdr:colOff>
      <xdr:row>12</xdr:row>
      <xdr:rowOff>9525</xdr:rowOff>
    </xdr:from>
    <xdr:to>
      <xdr:col>13</xdr:col>
      <xdr:colOff>180975</xdr:colOff>
      <xdr:row>12</xdr:row>
      <xdr:rowOff>123825</xdr:rowOff>
    </xdr:to>
    <xdr:sp fLocksText="0">
      <xdr:nvSpPr>
        <xdr:cNvPr id="134" name="Text Box 134"/>
        <xdr:cNvSpPr txBox="1">
          <a:spLocks noChangeArrowheads="1"/>
        </xdr:cNvSpPr>
      </xdr:nvSpPr>
      <xdr:spPr>
        <a:xfrm>
          <a:off x="5038725" y="22955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68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6</xdr:col>
      <xdr:colOff>180975</xdr:colOff>
      <xdr:row>13</xdr:row>
      <xdr:rowOff>123825</xdr:rowOff>
    </xdr:to>
    <xdr:sp fLocksText="0">
      <xdr:nvSpPr>
        <xdr:cNvPr id="135" name="Text Box 135"/>
        <xdr:cNvSpPr txBox="1">
          <a:spLocks noChangeArrowheads="1"/>
        </xdr:cNvSpPr>
      </xdr:nvSpPr>
      <xdr:spPr>
        <a:xfrm>
          <a:off x="2552700" y="2524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9</xdr:col>
      <xdr:colOff>9525</xdr:colOff>
      <xdr:row>13</xdr:row>
      <xdr:rowOff>9525</xdr:rowOff>
    </xdr:from>
    <xdr:to>
      <xdr:col>9</xdr:col>
      <xdr:colOff>180975</xdr:colOff>
      <xdr:row>13</xdr:row>
      <xdr:rowOff>123825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3829050" y="2524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3</xdr:col>
      <xdr:colOff>180975</xdr:colOff>
      <xdr:row>13</xdr:row>
      <xdr:rowOff>123825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1390650" y="2524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06</a:t>
          </a:r>
        </a:p>
      </xdr:txBody>
    </xdr:sp>
    <xdr:clientData/>
  </xdr:twoCellAnchor>
  <xdr:twoCellAnchor>
    <xdr:from>
      <xdr:col>13</xdr:col>
      <xdr:colOff>9525</xdr:colOff>
      <xdr:row>13</xdr:row>
      <xdr:rowOff>9525</xdr:rowOff>
    </xdr:from>
    <xdr:to>
      <xdr:col>13</xdr:col>
      <xdr:colOff>180975</xdr:colOff>
      <xdr:row>13</xdr:row>
      <xdr:rowOff>123825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5038725" y="25241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69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6</xdr:col>
      <xdr:colOff>180975</xdr:colOff>
      <xdr:row>15</xdr:row>
      <xdr:rowOff>123825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2552700" y="2981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9</xdr:col>
      <xdr:colOff>9525</xdr:colOff>
      <xdr:row>15</xdr:row>
      <xdr:rowOff>9525</xdr:rowOff>
    </xdr:from>
    <xdr:to>
      <xdr:col>9</xdr:col>
      <xdr:colOff>180975</xdr:colOff>
      <xdr:row>15</xdr:row>
      <xdr:rowOff>123825</xdr:rowOff>
    </xdr:to>
    <xdr:sp fLocksText="0">
      <xdr:nvSpPr>
        <xdr:cNvPr id="140" name="Text Box 140"/>
        <xdr:cNvSpPr txBox="1">
          <a:spLocks noChangeArrowheads="1"/>
        </xdr:cNvSpPr>
      </xdr:nvSpPr>
      <xdr:spPr>
        <a:xfrm>
          <a:off x="3829050" y="2981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3</xdr:col>
      <xdr:colOff>180975</xdr:colOff>
      <xdr:row>15</xdr:row>
      <xdr:rowOff>123825</xdr:rowOff>
    </xdr:to>
    <xdr:sp fLocksText="0">
      <xdr:nvSpPr>
        <xdr:cNvPr id="141" name="Text Box 141"/>
        <xdr:cNvSpPr txBox="1">
          <a:spLocks noChangeArrowheads="1"/>
        </xdr:cNvSpPr>
      </xdr:nvSpPr>
      <xdr:spPr>
        <a:xfrm>
          <a:off x="1390650" y="2981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08</a:t>
          </a:r>
        </a:p>
      </xdr:txBody>
    </xdr:sp>
    <xdr:clientData/>
  </xdr:twoCellAnchor>
  <xdr:twoCellAnchor>
    <xdr:from>
      <xdr:col>13</xdr:col>
      <xdr:colOff>9525</xdr:colOff>
      <xdr:row>15</xdr:row>
      <xdr:rowOff>9525</xdr:rowOff>
    </xdr:from>
    <xdr:to>
      <xdr:col>13</xdr:col>
      <xdr:colOff>180975</xdr:colOff>
      <xdr:row>15</xdr:row>
      <xdr:rowOff>123825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5038725" y="29813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71</a:t>
          </a:r>
        </a:p>
      </xdr:txBody>
    </xdr:sp>
    <xdr:clientData/>
  </xdr:twoCellAnchor>
  <xdr:twoCellAnchor>
    <xdr:from>
      <xdr:col>3</xdr:col>
      <xdr:colOff>9525</xdr:colOff>
      <xdr:row>21</xdr:row>
      <xdr:rowOff>9525</xdr:rowOff>
    </xdr:from>
    <xdr:to>
      <xdr:col>3</xdr:col>
      <xdr:colOff>180975</xdr:colOff>
      <xdr:row>21</xdr:row>
      <xdr:rowOff>123825</xdr:rowOff>
    </xdr:to>
    <xdr:sp fLocksText="0">
      <xdr:nvSpPr>
        <xdr:cNvPr id="143" name="Text Box 38"/>
        <xdr:cNvSpPr txBox="1">
          <a:spLocks noChangeArrowheads="1"/>
        </xdr:cNvSpPr>
      </xdr:nvSpPr>
      <xdr:spPr>
        <a:xfrm>
          <a:off x="1390650" y="4352925"/>
          <a:ext cx="171450" cy="1143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-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P46"/>
  <sheetViews>
    <sheetView showGridLines="0" tabSelected="1" zoomScalePageLayoutView="0" workbookViewId="0" topLeftCell="A22">
      <selection activeCell="C40" sqref="C40:D40"/>
    </sheetView>
  </sheetViews>
  <sheetFormatPr defaultColWidth="9.140625" defaultRowHeight="12.75"/>
  <cols>
    <col min="1" max="1" width="4.28125" style="1" customWidth="1"/>
    <col min="2" max="2" width="7.7109375" style="2" customWidth="1"/>
    <col min="3" max="3" width="8.7109375" style="1" customWidth="1"/>
    <col min="4" max="4" width="7.7109375" style="1" customWidth="1"/>
    <col min="5" max="5" width="0.85546875" style="1" customWidth="1"/>
    <col min="6" max="6" width="8.8515625" style="1" customWidth="1"/>
    <col min="7" max="7" width="6.421875" style="1" customWidth="1"/>
    <col min="8" max="8" width="4.28125" style="1" customWidth="1"/>
    <col min="9" max="9" width="8.421875" style="1" customWidth="1"/>
    <col min="10" max="10" width="3.140625" style="1" customWidth="1"/>
    <col min="11" max="11" width="0.85546875" style="1" customWidth="1"/>
    <col min="12" max="12" width="13.28125" style="1" customWidth="1"/>
    <col min="13" max="13" width="0.85546875" style="1" customWidth="1"/>
    <col min="14" max="14" width="18.421875" style="1" customWidth="1"/>
    <col min="15" max="16384" width="9.140625" style="1" customWidth="1"/>
  </cols>
  <sheetData>
    <row r="1" spans="1:14" ht="18.75" customHeight="1">
      <c r="A1" s="39"/>
      <c r="B1" s="1"/>
      <c r="C1" s="3"/>
      <c r="I1" s="4"/>
      <c r="J1" s="5"/>
      <c r="K1" s="5"/>
      <c r="L1" s="40"/>
      <c r="M1" s="40"/>
      <c r="N1" s="40"/>
    </row>
    <row r="2" spans="1:14" ht="8.25" customHeight="1">
      <c r="A2" s="39"/>
      <c r="B2" s="1"/>
      <c r="C2" s="6"/>
      <c r="I2" s="4"/>
      <c r="J2" s="5"/>
      <c r="K2" s="5"/>
      <c r="L2" s="7"/>
      <c r="M2" s="5"/>
      <c r="N2" s="8"/>
    </row>
    <row r="3" spans="1:14" ht="18.75" customHeight="1">
      <c r="A3" s="39"/>
      <c r="B3" s="1"/>
      <c r="C3" s="6"/>
      <c r="I3" s="4"/>
      <c r="J3" s="5"/>
      <c r="K3" s="5"/>
      <c r="L3" s="41"/>
      <c r="M3" s="41"/>
      <c r="N3" s="41"/>
    </row>
    <row r="4" spans="1:14" ht="18.75" customHeight="1">
      <c r="A4" s="9"/>
      <c r="B4" s="1"/>
      <c r="C4" s="6"/>
      <c r="I4" s="4"/>
      <c r="J4" s="5"/>
      <c r="K4" s="5"/>
      <c r="L4" s="41"/>
      <c r="M4" s="41"/>
      <c r="N4" s="41"/>
    </row>
    <row r="5" spans="1:14" ht="24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5"/>
      <c r="L5" s="41"/>
      <c r="M5" s="41"/>
      <c r="N5" s="41"/>
    </row>
    <row r="6" spans="1:14" ht="18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5"/>
      <c r="L6" s="41"/>
      <c r="M6" s="41"/>
      <c r="N6" s="41"/>
    </row>
    <row r="7" spans="1:11" ht="9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"/>
    </row>
    <row r="8" spans="1:14" ht="18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10"/>
      <c r="L8" s="11"/>
      <c r="M8" s="12"/>
      <c r="N8" s="13"/>
    </row>
    <row r="9" spans="1:14" ht="18" customHeight="1">
      <c r="A9" s="43"/>
      <c r="B9" s="43"/>
      <c r="C9" s="43"/>
      <c r="D9" s="43"/>
      <c r="E9" s="43"/>
      <c r="F9" s="43"/>
      <c r="G9" s="43"/>
      <c r="H9" s="43"/>
      <c r="I9" s="43"/>
      <c r="J9" s="43"/>
      <c r="L9" s="44"/>
      <c r="M9" s="44"/>
      <c r="N9" s="14"/>
    </row>
    <row r="10" spans="1:14" ht="9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9" customHeight="1">
      <c r="A11" s="46" t="s">
        <v>0</v>
      </c>
      <c r="B11" s="47" t="s">
        <v>1</v>
      </c>
      <c r="C11" s="47"/>
      <c r="D11" s="48" t="s">
        <v>2</v>
      </c>
      <c r="E11" s="48"/>
      <c r="F11" s="48"/>
      <c r="G11" s="49" t="s">
        <v>3</v>
      </c>
      <c r="H11" s="49"/>
      <c r="I11" s="49"/>
      <c r="J11" s="49"/>
      <c r="K11" s="49"/>
      <c r="L11" s="49"/>
      <c r="M11" s="49"/>
      <c r="N11" s="49"/>
    </row>
    <row r="12" spans="1:14" ht="9" customHeight="1">
      <c r="A12" s="46"/>
      <c r="B12" s="47"/>
      <c r="C12" s="47"/>
      <c r="D12" s="48"/>
      <c r="E12" s="48"/>
      <c r="F12" s="48"/>
      <c r="G12" s="50" t="s">
        <v>4</v>
      </c>
      <c r="H12" s="50"/>
      <c r="I12" s="50"/>
      <c r="J12" s="50" t="s">
        <v>5</v>
      </c>
      <c r="K12" s="50"/>
      <c r="L12" s="50"/>
      <c r="M12" s="50"/>
      <c r="N12" s="15" t="s">
        <v>6</v>
      </c>
    </row>
    <row r="13" spans="1:14" ht="18" customHeight="1">
      <c r="A13" s="46"/>
      <c r="B13" s="51" t="s">
        <v>7</v>
      </c>
      <c r="C13" s="16">
        <v>0.17</v>
      </c>
      <c r="D13" s="52"/>
      <c r="E13" s="52"/>
      <c r="F13" s="52"/>
      <c r="G13" s="53"/>
      <c r="H13" s="53"/>
      <c r="I13" s="53"/>
      <c r="J13" s="53">
        <v>0</v>
      </c>
      <c r="K13" s="53"/>
      <c r="L13" s="53"/>
      <c r="M13" s="53"/>
      <c r="N13" s="17">
        <f>D13-G13</f>
        <v>0</v>
      </c>
    </row>
    <row r="14" spans="1:14" ht="18" customHeight="1">
      <c r="A14" s="46"/>
      <c r="B14" s="51"/>
      <c r="C14" s="18">
        <v>0.25</v>
      </c>
      <c r="D14" s="53">
        <v>0</v>
      </c>
      <c r="E14" s="53"/>
      <c r="F14" s="53"/>
      <c r="G14" s="53">
        <v>0</v>
      </c>
      <c r="H14" s="53"/>
      <c r="I14" s="53"/>
      <c r="J14" s="53">
        <v>0</v>
      </c>
      <c r="K14" s="53"/>
      <c r="L14" s="53"/>
      <c r="M14" s="53"/>
      <c r="N14" s="17">
        <v>0</v>
      </c>
    </row>
    <row r="15" spans="1:14" ht="18" customHeight="1">
      <c r="A15" s="46"/>
      <c r="B15" s="51"/>
      <c r="C15" s="19" t="s">
        <v>8</v>
      </c>
      <c r="D15" s="53">
        <v>0</v>
      </c>
      <c r="E15" s="53"/>
      <c r="F15" s="53"/>
      <c r="G15" s="53" t="s">
        <v>18</v>
      </c>
      <c r="H15" s="53"/>
      <c r="I15" s="53"/>
      <c r="J15" s="53">
        <v>0</v>
      </c>
      <c r="K15" s="53"/>
      <c r="L15" s="53"/>
      <c r="M15" s="53"/>
      <c r="N15" s="17">
        <v>0</v>
      </c>
    </row>
    <row r="16" spans="1:14" ht="18" customHeight="1">
      <c r="A16" s="46"/>
      <c r="B16" s="51"/>
      <c r="C16" s="20" t="s">
        <v>6</v>
      </c>
      <c r="D16" s="53">
        <v>0</v>
      </c>
      <c r="E16" s="53"/>
      <c r="F16" s="53"/>
      <c r="G16" s="53">
        <v>0</v>
      </c>
      <c r="H16" s="53"/>
      <c r="I16" s="53"/>
      <c r="J16" s="53">
        <v>0</v>
      </c>
      <c r="K16" s="53"/>
      <c r="L16" s="53"/>
      <c r="M16" s="53"/>
      <c r="N16" s="17">
        <v>0</v>
      </c>
    </row>
    <row r="17" spans="1:14" ht="18" customHeight="1">
      <c r="A17" s="46"/>
      <c r="B17" s="51" t="s">
        <v>9</v>
      </c>
      <c r="C17" s="16">
        <v>0.07</v>
      </c>
      <c r="D17" s="54"/>
      <c r="E17" s="54"/>
      <c r="F17" s="54"/>
      <c r="G17" s="54"/>
      <c r="H17" s="54"/>
      <c r="I17" s="54"/>
      <c r="J17" s="54">
        <v>0</v>
      </c>
      <c r="K17" s="54"/>
      <c r="L17" s="54"/>
      <c r="M17" s="54"/>
      <c r="N17" s="21">
        <v>0</v>
      </c>
    </row>
    <row r="18" spans="1:14" ht="18" customHeight="1">
      <c r="A18" s="46"/>
      <c r="B18" s="51"/>
      <c r="C18" s="18">
        <v>0.12</v>
      </c>
      <c r="D18" s="54">
        <v>0</v>
      </c>
      <c r="E18" s="54"/>
      <c r="F18" s="54"/>
      <c r="G18" s="54">
        <v>0</v>
      </c>
      <c r="H18" s="54"/>
      <c r="I18" s="54"/>
      <c r="J18" s="54">
        <v>0</v>
      </c>
      <c r="K18" s="54"/>
      <c r="L18" s="54"/>
      <c r="M18" s="54"/>
      <c r="N18" s="21">
        <v>0</v>
      </c>
    </row>
    <row r="19" spans="1:14" ht="18" customHeight="1">
      <c r="A19" s="46"/>
      <c r="B19" s="51"/>
      <c r="C19" s="22"/>
      <c r="D19" s="54"/>
      <c r="E19" s="54"/>
      <c r="F19" s="54"/>
      <c r="G19" s="54"/>
      <c r="H19" s="54"/>
      <c r="I19" s="54"/>
      <c r="J19" s="54">
        <v>0</v>
      </c>
      <c r="K19" s="54"/>
      <c r="L19" s="54"/>
      <c r="M19" s="54"/>
      <c r="N19" s="21">
        <v>0</v>
      </c>
    </row>
    <row r="20" spans="1:14" ht="18" customHeight="1">
      <c r="A20" s="46"/>
      <c r="B20" s="51"/>
      <c r="C20" s="23"/>
      <c r="D20" s="54">
        <v>0</v>
      </c>
      <c r="E20" s="54"/>
      <c r="F20" s="54"/>
      <c r="G20" s="54">
        <v>0</v>
      </c>
      <c r="H20" s="54"/>
      <c r="I20" s="54"/>
      <c r="J20" s="54">
        <v>0</v>
      </c>
      <c r="K20" s="54"/>
      <c r="L20" s="54"/>
      <c r="M20" s="54"/>
      <c r="N20" s="21">
        <v>0</v>
      </c>
    </row>
    <row r="21" spans="1:14" ht="18" customHeight="1">
      <c r="A21" s="46"/>
      <c r="B21" s="51"/>
      <c r="C21" s="20" t="s">
        <v>6</v>
      </c>
      <c r="D21" s="54"/>
      <c r="E21" s="54"/>
      <c r="F21" s="54"/>
      <c r="G21" s="54"/>
      <c r="H21" s="54"/>
      <c r="I21" s="54"/>
      <c r="J21" s="54">
        <v>0</v>
      </c>
      <c r="K21" s="54"/>
      <c r="L21" s="54"/>
      <c r="M21" s="54"/>
      <c r="N21" s="21">
        <v>0</v>
      </c>
    </row>
    <row r="22" spans="1:14" ht="18" customHeight="1">
      <c r="A22" s="46"/>
      <c r="B22" s="55"/>
      <c r="C22" s="55"/>
      <c r="D22" s="54">
        <v>0</v>
      </c>
      <c r="E22" s="54"/>
      <c r="F22" s="54"/>
      <c r="G22" s="54">
        <v>0</v>
      </c>
      <c r="H22" s="54"/>
      <c r="I22" s="54"/>
      <c r="J22" s="54">
        <v>0</v>
      </c>
      <c r="K22" s="54"/>
      <c r="L22" s="54"/>
      <c r="M22" s="54"/>
      <c r="N22" s="21">
        <v>0</v>
      </c>
    </row>
    <row r="23" spans="1:16" ht="18" customHeight="1">
      <c r="A23" s="46"/>
      <c r="B23" s="56"/>
      <c r="C23" s="56"/>
      <c r="D23" s="54">
        <f>SUM(D13:F22)</f>
        <v>0</v>
      </c>
      <c r="E23" s="54"/>
      <c r="F23" s="54"/>
      <c r="G23" s="53">
        <f>G13+G17+G19+G21</f>
        <v>0</v>
      </c>
      <c r="H23" s="53"/>
      <c r="I23" s="53"/>
      <c r="J23" s="54">
        <v>0</v>
      </c>
      <c r="K23" s="54"/>
      <c r="L23" s="54"/>
      <c r="M23" s="54"/>
      <c r="N23" s="21">
        <f>SUM(N13:N22)</f>
        <v>0</v>
      </c>
      <c r="P23" s="36">
        <f>G23+N23</f>
        <v>0</v>
      </c>
    </row>
    <row r="24" spans="1:14" ht="18" customHeight="1">
      <c r="A24" s="46" t="s">
        <v>10</v>
      </c>
      <c r="B24" s="51" t="s">
        <v>11</v>
      </c>
      <c r="C24" s="16">
        <v>0.17</v>
      </c>
      <c r="D24" s="53"/>
      <c r="E24" s="53"/>
      <c r="F24" s="53"/>
      <c r="G24" s="53">
        <f>D24</f>
        <v>0</v>
      </c>
      <c r="H24" s="53"/>
      <c r="I24" s="53"/>
      <c r="J24" s="53">
        <v>0</v>
      </c>
      <c r="K24" s="53"/>
      <c r="L24" s="53"/>
      <c r="M24" s="53"/>
      <c r="N24" s="17">
        <v>0</v>
      </c>
    </row>
    <row r="25" spans="1:14" ht="18" customHeight="1">
      <c r="A25" s="46"/>
      <c r="B25" s="51"/>
      <c r="C25" s="18">
        <v>0.25</v>
      </c>
      <c r="D25" s="53">
        <v>0</v>
      </c>
      <c r="E25" s="53"/>
      <c r="F25" s="53"/>
      <c r="G25" s="53">
        <v>0</v>
      </c>
      <c r="H25" s="53"/>
      <c r="I25" s="53"/>
      <c r="J25" s="53">
        <v>0</v>
      </c>
      <c r="K25" s="53"/>
      <c r="L25" s="53"/>
      <c r="M25" s="53"/>
      <c r="N25" s="17">
        <v>0</v>
      </c>
    </row>
    <row r="26" spans="1:14" ht="18" customHeight="1">
      <c r="A26" s="46"/>
      <c r="B26" s="51"/>
      <c r="C26" s="19" t="s">
        <v>8</v>
      </c>
      <c r="D26" s="53">
        <v>0</v>
      </c>
      <c r="E26" s="53"/>
      <c r="F26" s="53"/>
      <c r="G26" s="53">
        <v>0</v>
      </c>
      <c r="H26" s="53"/>
      <c r="I26" s="53"/>
      <c r="J26" s="53">
        <v>0</v>
      </c>
      <c r="K26" s="53"/>
      <c r="L26" s="53"/>
      <c r="M26" s="53"/>
      <c r="N26" s="17">
        <v>0</v>
      </c>
    </row>
    <row r="27" spans="1:14" ht="18" customHeight="1">
      <c r="A27" s="46"/>
      <c r="B27" s="51"/>
      <c r="C27" s="20" t="s">
        <v>6</v>
      </c>
      <c r="D27" s="53">
        <v>0</v>
      </c>
      <c r="E27" s="53"/>
      <c r="F27" s="53"/>
      <c r="G27" s="53">
        <v>0</v>
      </c>
      <c r="H27" s="53"/>
      <c r="I27" s="53"/>
      <c r="J27" s="53">
        <v>0</v>
      </c>
      <c r="K27" s="53"/>
      <c r="L27" s="53"/>
      <c r="M27" s="53"/>
      <c r="N27" s="17">
        <v>0</v>
      </c>
    </row>
    <row r="28" spans="1:14" ht="18" customHeight="1">
      <c r="A28" s="46"/>
      <c r="B28" s="59" t="s">
        <v>12</v>
      </c>
      <c r="C28" s="26">
        <v>0.12</v>
      </c>
      <c r="D28" s="57">
        <v>0</v>
      </c>
      <c r="E28" s="57"/>
      <c r="F28" s="57"/>
      <c r="G28" s="57">
        <v>0</v>
      </c>
      <c r="H28" s="57"/>
      <c r="I28" s="57"/>
      <c r="J28" s="57">
        <v>0</v>
      </c>
      <c r="K28" s="57"/>
      <c r="L28" s="57"/>
      <c r="M28" s="57"/>
      <c r="N28" s="27">
        <v>0</v>
      </c>
    </row>
    <row r="29" spans="1:14" ht="18" customHeight="1">
      <c r="A29" s="46"/>
      <c r="B29" s="59"/>
      <c r="C29" s="19" t="s">
        <v>8</v>
      </c>
      <c r="D29" s="54">
        <v>0</v>
      </c>
      <c r="E29" s="54"/>
      <c r="F29" s="54"/>
      <c r="G29" s="54">
        <v>0</v>
      </c>
      <c r="H29" s="54"/>
      <c r="I29" s="54"/>
      <c r="J29" s="54">
        <v>0</v>
      </c>
      <c r="K29" s="54"/>
      <c r="L29" s="54"/>
      <c r="M29" s="54"/>
      <c r="N29" s="21">
        <v>0</v>
      </c>
    </row>
    <row r="30" spans="1:14" ht="18" customHeight="1">
      <c r="A30" s="46"/>
      <c r="B30" s="59"/>
      <c r="C30" s="19" t="s">
        <v>13</v>
      </c>
      <c r="D30" s="54">
        <v>0</v>
      </c>
      <c r="E30" s="54"/>
      <c r="F30" s="54"/>
      <c r="G30" s="54">
        <v>0</v>
      </c>
      <c r="H30" s="54"/>
      <c r="I30" s="54"/>
      <c r="J30" s="54">
        <v>0</v>
      </c>
      <c r="K30" s="54"/>
      <c r="L30" s="54"/>
      <c r="M30" s="54"/>
      <c r="N30" s="21">
        <v>0</v>
      </c>
    </row>
    <row r="31" spans="1:14" ht="18" customHeight="1">
      <c r="A31" s="46"/>
      <c r="B31" s="59"/>
      <c r="C31" s="19" t="s">
        <v>6</v>
      </c>
      <c r="D31" s="54"/>
      <c r="E31" s="54"/>
      <c r="F31" s="54"/>
      <c r="G31" s="54">
        <v>0</v>
      </c>
      <c r="H31" s="54"/>
      <c r="I31" s="54"/>
      <c r="J31" s="54">
        <v>0</v>
      </c>
      <c r="K31" s="54"/>
      <c r="L31" s="54"/>
      <c r="M31" s="54"/>
      <c r="N31" s="21">
        <v>0</v>
      </c>
    </row>
    <row r="32" spans="1:14" ht="18" customHeight="1">
      <c r="A32" s="46"/>
      <c r="B32" s="58" t="s">
        <v>14</v>
      </c>
      <c r="C32" s="58"/>
      <c r="D32" s="54">
        <v>0</v>
      </c>
      <c r="E32" s="54"/>
      <c r="F32" s="54"/>
      <c r="G32" s="54">
        <v>0</v>
      </c>
      <c r="H32" s="54"/>
      <c r="I32" s="54"/>
      <c r="J32" s="54"/>
      <c r="K32" s="54"/>
      <c r="L32" s="54"/>
      <c r="M32" s="54"/>
      <c r="N32" s="21">
        <v>0</v>
      </c>
    </row>
    <row r="33" spans="1:14" ht="18" customHeight="1">
      <c r="A33" s="46"/>
      <c r="B33" s="28"/>
      <c r="C33" s="29"/>
      <c r="D33" s="60">
        <f>SUM(D24:F32)</f>
        <v>0</v>
      </c>
      <c r="E33" s="60"/>
      <c r="F33" s="60"/>
      <c r="G33" s="60">
        <f>G13+G17+G19+G21+G23+G24</f>
        <v>0</v>
      </c>
      <c r="H33" s="60"/>
      <c r="I33" s="60"/>
      <c r="J33" s="60">
        <f>SUM(J24:M32)</f>
        <v>0</v>
      </c>
      <c r="K33" s="60"/>
      <c r="L33" s="60"/>
      <c r="M33" s="60"/>
      <c r="N33" s="24">
        <f>SUM(N24:N32)</f>
        <v>0</v>
      </c>
    </row>
    <row r="34" spans="1:14" ht="8.25" customHeight="1">
      <c r="A34" s="5"/>
      <c r="B34" s="5"/>
      <c r="C34" s="5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30"/>
    </row>
    <row r="35" spans="1:14" ht="18" customHeight="1">
      <c r="A35" s="62" t="s">
        <v>15</v>
      </c>
      <c r="B35" s="62"/>
      <c r="C35" s="62"/>
      <c r="D35" s="62"/>
      <c r="E35" s="31"/>
      <c r="F35" s="62" t="s">
        <v>16</v>
      </c>
      <c r="G35" s="62"/>
      <c r="H35" s="62"/>
      <c r="I35" s="62"/>
      <c r="J35" s="62"/>
      <c r="K35" s="31"/>
      <c r="L35" s="62" t="s">
        <v>17</v>
      </c>
      <c r="M35" s="62"/>
      <c r="N35" s="62"/>
    </row>
    <row r="36" spans="1:14" ht="18" customHeight="1">
      <c r="A36" s="55"/>
      <c r="B36" s="55"/>
      <c r="C36" s="54"/>
      <c r="D36" s="54"/>
      <c r="E36" s="32"/>
      <c r="F36" s="55"/>
      <c r="G36" s="55"/>
      <c r="H36" s="54">
        <f>G24*17%</f>
        <v>0</v>
      </c>
      <c r="I36" s="54"/>
      <c r="J36" s="54"/>
      <c r="K36" s="32"/>
      <c r="L36" s="55"/>
      <c r="M36" s="55"/>
      <c r="N36" s="25">
        <f>IF((H40-C41)&lt;0,0,H40-C41)</f>
        <v>0</v>
      </c>
    </row>
    <row r="37" spans="1:14" ht="18" customHeight="1">
      <c r="A37" s="55"/>
      <c r="B37" s="55"/>
      <c r="C37" s="54"/>
      <c r="D37" s="54"/>
      <c r="E37" s="32"/>
      <c r="F37" s="55"/>
      <c r="G37" s="55"/>
      <c r="H37" s="54"/>
      <c r="I37" s="54"/>
      <c r="J37" s="54"/>
      <c r="K37" s="32"/>
      <c r="L37" s="55"/>
      <c r="M37" s="55"/>
      <c r="N37" s="21">
        <v>0</v>
      </c>
    </row>
    <row r="38" spans="1:14" ht="18" customHeight="1">
      <c r="A38" s="55"/>
      <c r="B38" s="55"/>
      <c r="C38" s="54">
        <v>0</v>
      </c>
      <c r="D38" s="54"/>
      <c r="E38" s="32"/>
      <c r="F38" s="55"/>
      <c r="G38" s="55"/>
      <c r="H38" s="54">
        <v>0</v>
      </c>
      <c r="I38" s="54"/>
      <c r="J38" s="54"/>
      <c r="K38" s="32"/>
      <c r="L38" s="55"/>
      <c r="M38" s="55"/>
      <c r="N38" s="21">
        <v>0</v>
      </c>
    </row>
    <row r="39" spans="1:14" ht="18" customHeight="1">
      <c r="A39" s="55"/>
      <c r="B39" s="55"/>
      <c r="C39" s="64">
        <f>SUM(C36:D38)</f>
        <v>0</v>
      </c>
      <c r="D39" s="64"/>
      <c r="E39" s="32"/>
      <c r="F39" s="55"/>
      <c r="G39" s="55"/>
      <c r="H39" s="54">
        <v>0</v>
      </c>
      <c r="I39" s="54"/>
      <c r="J39" s="54"/>
      <c r="K39" s="32"/>
      <c r="L39" s="55"/>
      <c r="M39" s="55"/>
      <c r="N39" s="25">
        <f>N36</f>
        <v>0</v>
      </c>
    </row>
    <row r="40" spans="1:14" ht="18" customHeight="1">
      <c r="A40" s="55"/>
      <c r="B40" s="55"/>
      <c r="C40" s="63"/>
      <c r="D40" s="63"/>
      <c r="E40" s="32"/>
      <c r="F40" s="55"/>
      <c r="G40" s="55"/>
      <c r="H40" s="64">
        <f>SUM(H36:J39)</f>
        <v>0</v>
      </c>
      <c r="I40" s="64"/>
      <c r="J40" s="64"/>
      <c r="K40" s="32"/>
      <c r="L40" s="55"/>
      <c r="M40" s="55"/>
      <c r="N40" s="25">
        <f>IF((C41-H40)+N37+N38&lt;0,0,(C41-H40)+N37+N38)</f>
        <v>0</v>
      </c>
    </row>
    <row r="41" spans="1:14" ht="18.75" customHeight="1">
      <c r="A41" s="55"/>
      <c r="B41" s="65"/>
      <c r="C41" s="66">
        <f>SUM(C39:D40)</f>
        <v>0</v>
      </c>
      <c r="D41" s="67"/>
      <c r="E41" s="32"/>
      <c r="F41" s="68"/>
      <c r="G41" s="68"/>
      <c r="H41" s="68"/>
      <c r="I41" s="68"/>
      <c r="J41" s="68"/>
      <c r="K41" s="68"/>
      <c r="L41" s="68"/>
      <c r="M41" s="68"/>
      <c r="N41" s="68"/>
    </row>
    <row r="42" spans="3:14" ht="4.5" customHeight="1" hidden="1">
      <c r="C42" s="37"/>
      <c r="D42" s="38"/>
      <c r="F42" s="55"/>
      <c r="G42" s="55"/>
      <c r="H42" s="55"/>
      <c r="I42" s="55"/>
      <c r="J42" s="55"/>
      <c r="K42" s="55"/>
      <c r="L42" s="55"/>
      <c r="M42" s="55"/>
      <c r="N42" s="55"/>
    </row>
    <row r="43" spans="1:14" ht="18" customHeight="1">
      <c r="A43" s="28"/>
      <c r="B43" s="33"/>
      <c r="C43" s="34"/>
      <c r="D43" s="35"/>
      <c r="F43" s="55"/>
      <c r="G43" s="55"/>
      <c r="H43" s="55"/>
      <c r="I43" s="55"/>
      <c r="J43" s="55"/>
      <c r="K43" s="55"/>
      <c r="L43" s="55"/>
      <c r="M43" s="55"/>
      <c r="N43" s="55"/>
    </row>
    <row r="44" spans="1:14" ht="18" customHeight="1">
      <c r="A44" s="5"/>
      <c r="B44" s="5"/>
      <c r="C44" s="5"/>
      <c r="D44" s="5"/>
      <c r="F44" s="55"/>
      <c r="G44" s="55"/>
      <c r="H44" s="55"/>
      <c r="I44" s="55"/>
      <c r="J44" s="55"/>
      <c r="K44" s="55"/>
      <c r="L44" s="55"/>
      <c r="M44" s="55"/>
      <c r="N44" s="55"/>
    </row>
    <row r="45" spans="6:14" ht="18" customHeight="1">
      <c r="F45" s="55"/>
      <c r="G45" s="55"/>
      <c r="H45" s="55"/>
      <c r="I45" s="55"/>
      <c r="J45" s="55"/>
      <c r="K45" s="55"/>
      <c r="L45" s="55"/>
      <c r="M45" s="55"/>
      <c r="N45" s="55"/>
    </row>
    <row r="46" ht="18" customHeight="1">
      <c r="K46" s="5"/>
    </row>
    <row r="47" ht="18" customHeight="1"/>
  </sheetData>
  <sheetProtection/>
  <mergeCells count="120">
    <mergeCell ref="A41:B41"/>
    <mergeCell ref="C41:D41"/>
    <mergeCell ref="F41:N41"/>
    <mergeCell ref="F42:N45"/>
    <mergeCell ref="A39:B39"/>
    <mergeCell ref="C39:D39"/>
    <mergeCell ref="F39:G39"/>
    <mergeCell ref="H39:J39"/>
    <mergeCell ref="L39:M39"/>
    <mergeCell ref="A40:B40"/>
    <mergeCell ref="C40:D40"/>
    <mergeCell ref="F40:G40"/>
    <mergeCell ref="H40:J40"/>
    <mergeCell ref="L40:M40"/>
    <mergeCell ref="A37:B37"/>
    <mergeCell ref="C37:D37"/>
    <mergeCell ref="F37:G37"/>
    <mergeCell ref="H37:J37"/>
    <mergeCell ref="L37:M37"/>
    <mergeCell ref="A38:B38"/>
    <mergeCell ref="C38:D38"/>
    <mergeCell ref="F38:G38"/>
    <mergeCell ref="H38:J38"/>
    <mergeCell ref="L38:M38"/>
    <mergeCell ref="A35:D35"/>
    <mergeCell ref="F35:J35"/>
    <mergeCell ref="L35:N35"/>
    <mergeCell ref="A36:B36"/>
    <mergeCell ref="C36:D36"/>
    <mergeCell ref="F36:G36"/>
    <mergeCell ref="H36:J36"/>
    <mergeCell ref="L36:M36"/>
    <mergeCell ref="D33:F33"/>
    <mergeCell ref="G33:I33"/>
    <mergeCell ref="J33:M33"/>
    <mergeCell ref="D34:F34"/>
    <mergeCell ref="G34:I34"/>
    <mergeCell ref="J34:M34"/>
    <mergeCell ref="B32:C32"/>
    <mergeCell ref="D32:F32"/>
    <mergeCell ref="G32:I32"/>
    <mergeCell ref="J32:M32"/>
    <mergeCell ref="B28:B31"/>
    <mergeCell ref="D28:F28"/>
    <mergeCell ref="G28:I28"/>
    <mergeCell ref="D30:F30"/>
    <mergeCell ref="G30:I30"/>
    <mergeCell ref="J30:M30"/>
    <mergeCell ref="D31:F31"/>
    <mergeCell ref="G31:I31"/>
    <mergeCell ref="J31:M31"/>
    <mergeCell ref="J26:M26"/>
    <mergeCell ref="D27:F27"/>
    <mergeCell ref="G27:I27"/>
    <mergeCell ref="J27:M27"/>
    <mergeCell ref="J28:M28"/>
    <mergeCell ref="D29:F29"/>
    <mergeCell ref="G29:I29"/>
    <mergeCell ref="J29:M29"/>
    <mergeCell ref="A24:A33"/>
    <mergeCell ref="B24:B27"/>
    <mergeCell ref="D24:F24"/>
    <mergeCell ref="G24:I24"/>
    <mergeCell ref="J24:M24"/>
    <mergeCell ref="D25:F25"/>
    <mergeCell ref="G25:I25"/>
    <mergeCell ref="J25:M25"/>
    <mergeCell ref="D26:F26"/>
    <mergeCell ref="G26:I26"/>
    <mergeCell ref="B22:C22"/>
    <mergeCell ref="D22:F22"/>
    <mergeCell ref="G22:I22"/>
    <mergeCell ref="J22:M22"/>
    <mergeCell ref="B23:C23"/>
    <mergeCell ref="D23:F23"/>
    <mergeCell ref="G23:I23"/>
    <mergeCell ref="J23:M23"/>
    <mergeCell ref="D20:F20"/>
    <mergeCell ref="G20:I20"/>
    <mergeCell ref="J20:M20"/>
    <mergeCell ref="D21:F21"/>
    <mergeCell ref="G21:I21"/>
    <mergeCell ref="J21:M21"/>
    <mergeCell ref="B17:B21"/>
    <mergeCell ref="D17:F17"/>
    <mergeCell ref="G17:I17"/>
    <mergeCell ref="J17:M17"/>
    <mergeCell ref="D18:F18"/>
    <mergeCell ref="G18:I18"/>
    <mergeCell ref="J18:M18"/>
    <mergeCell ref="D19:F19"/>
    <mergeCell ref="G19:I19"/>
    <mergeCell ref="J19:M19"/>
    <mergeCell ref="J14:M14"/>
    <mergeCell ref="D15:F15"/>
    <mergeCell ref="G15:I15"/>
    <mergeCell ref="J15:M15"/>
    <mergeCell ref="D16:F16"/>
    <mergeCell ref="G16:I16"/>
    <mergeCell ref="J16:M16"/>
    <mergeCell ref="D11:F12"/>
    <mergeCell ref="G11:N11"/>
    <mergeCell ref="G12:I12"/>
    <mergeCell ref="J12:M12"/>
    <mergeCell ref="B13:B16"/>
    <mergeCell ref="D13:F13"/>
    <mergeCell ref="G13:I13"/>
    <mergeCell ref="J13:M13"/>
    <mergeCell ref="D14:F14"/>
    <mergeCell ref="G14:I14"/>
    <mergeCell ref="C42:D42"/>
    <mergeCell ref="A1:A3"/>
    <mergeCell ref="L1:N1"/>
    <mergeCell ref="L3:N6"/>
    <mergeCell ref="A5:J5"/>
    <mergeCell ref="A6:J9"/>
    <mergeCell ref="L9:M9"/>
    <mergeCell ref="A10:N10"/>
    <mergeCell ref="A11:A23"/>
    <mergeCell ref="B11:C12"/>
  </mergeCells>
  <printOptions horizontalCentered="1"/>
  <pageMargins left="0.5902777777777778" right="0.39375" top="0.37986111111111115" bottom="0.25972222222222224" header="0.5118055555555556" footer="0.511805555555555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showGridLines="0"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Unidade de Coordenação Estadual</dc:creator>
  <cp:keywords/>
  <dc:description/>
  <cp:lastModifiedBy>edmilso.palmeira</cp:lastModifiedBy>
  <cp:lastPrinted>2021-12-13T15:50:14Z</cp:lastPrinted>
  <dcterms:created xsi:type="dcterms:W3CDTF">2002-09-30T19:44:25Z</dcterms:created>
  <dcterms:modified xsi:type="dcterms:W3CDTF">2022-08-30T14:32:03Z</dcterms:modified>
  <cp:category/>
  <cp:version/>
  <cp:contentType/>
  <cp:contentStatus/>
  <cp:revision>1</cp:revision>
</cp:coreProperties>
</file>